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ikic\Documents\Documents\PRORACUNI\Proračun 2024\"/>
    </mc:Choice>
  </mc:AlternateContent>
  <xr:revisionPtr revIDLastSave="0" documentId="13_ncr:1_{0050DEAC-76C2-4DE3-96B3-39ACFB04B7E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unkcijska kl." sheetId="4" r:id="rId1"/>
    <sheet name="Opći dio 2024-2026" sheetId="3" r:id="rId2"/>
    <sheet name="Proračun-2024-2026-sažetak" sheetId="2" r:id="rId3"/>
    <sheet name="Posebni dio proračuna 2024-2026" sheetId="1" r:id="rId4"/>
  </sheets>
  <calcPr calcId="181029"/>
</workbook>
</file>

<file path=xl/calcChain.xml><?xml version="1.0" encoding="utf-8"?>
<calcChain xmlns="http://schemas.openxmlformats.org/spreadsheetml/2006/main">
  <c r="E523" i="1" l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D23" i="2"/>
  <c r="H23" i="2" s="1"/>
  <c r="H22" i="2"/>
  <c r="G22" i="2"/>
  <c r="F20" i="2"/>
  <c r="H17" i="2"/>
  <c r="G17" i="2"/>
  <c r="F17" i="2"/>
  <c r="I17" i="2" s="1"/>
  <c r="E17" i="2"/>
  <c r="D17" i="2"/>
  <c r="C17" i="2"/>
  <c r="B17" i="2"/>
  <c r="I16" i="2"/>
  <c r="H16" i="2"/>
  <c r="G16" i="2"/>
  <c r="I12" i="2"/>
  <c r="F12" i="2"/>
  <c r="E12" i="2"/>
  <c r="E20" i="2" s="1"/>
  <c r="H20" i="2" s="1"/>
  <c r="D12" i="2"/>
  <c r="D20" i="2" s="1"/>
  <c r="C12" i="2"/>
  <c r="C20" i="2" s="1"/>
  <c r="B12" i="2"/>
  <c r="B20" i="2" s="1"/>
  <c r="I11" i="2"/>
  <c r="H11" i="2"/>
  <c r="G11" i="2"/>
  <c r="I10" i="2"/>
  <c r="H10" i="2"/>
  <c r="G10" i="2"/>
  <c r="H9" i="2"/>
  <c r="G9" i="2"/>
  <c r="F9" i="2"/>
  <c r="I9" i="2" s="1"/>
  <c r="E9" i="2"/>
  <c r="E19" i="2" s="1"/>
  <c r="D9" i="2"/>
  <c r="D19" i="2" s="1"/>
  <c r="C9" i="2"/>
  <c r="C19" i="2" s="1"/>
  <c r="B9" i="2"/>
  <c r="B19" i="2" s="1"/>
  <c r="I8" i="2"/>
  <c r="H8" i="2"/>
  <c r="G8" i="2"/>
  <c r="I7" i="2"/>
  <c r="H7" i="2"/>
  <c r="G7" i="2"/>
  <c r="F19" i="2" l="1"/>
  <c r="I19" i="2" s="1"/>
  <c r="I20" i="2"/>
  <c r="H12" i="2"/>
  <c r="F13" i="2"/>
  <c r="G23" i="2"/>
  <c r="B21" i="2"/>
  <c r="B24" i="2" s="1"/>
  <c r="G20" i="2"/>
  <c r="C21" i="2"/>
  <c r="C24" i="2" s="1"/>
  <c r="E21" i="2"/>
  <c r="H19" i="2"/>
  <c r="D21" i="2"/>
  <c r="G19" i="2"/>
  <c r="B13" i="2"/>
  <c r="C13" i="2"/>
  <c r="F21" i="2"/>
  <c r="F24" i="2" s="1"/>
  <c r="D13" i="2"/>
  <c r="G13" i="2" s="1"/>
  <c r="E13" i="2"/>
  <c r="G12" i="2"/>
  <c r="H13" i="2" l="1"/>
  <c r="D24" i="2"/>
  <c r="G21" i="2"/>
  <c r="E24" i="2"/>
  <c r="H21" i="2"/>
  <c r="I13" i="2"/>
</calcChain>
</file>

<file path=xl/sharedStrings.xml><?xml version="1.0" encoding="utf-8"?>
<sst xmlns="http://schemas.openxmlformats.org/spreadsheetml/2006/main" count="2483" uniqueCount="919">
  <si>
    <t>Oznaka</t>
  </si>
  <si>
    <t>Naziv</t>
  </si>
  <si>
    <t>SVEUKUPNO</t>
  </si>
  <si>
    <t>S_SVEUKUPNO</t>
  </si>
  <si>
    <t>106,73%</t>
  </si>
  <si>
    <t>88,46%</t>
  </si>
  <si>
    <t>Razdjel: 021</t>
  </si>
  <si>
    <t>Upravni odjel za poslove Gradonačelnika i stručne poslove</t>
  </si>
  <si>
    <t>100,00%</t>
  </si>
  <si>
    <t>Glava: 02101</t>
  </si>
  <si>
    <t>Uprava: 0000</t>
  </si>
  <si>
    <t>GRAD KAŠTELA</t>
  </si>
  <si>
    <t>P1001</t>
  </si>
  <si>
    <t>RAD PREDSTAVNIČKOG I  IZVRŠNOG TIJELA</t>
  </si>
  <si>
    <t>A1001 01</t>
  </si>
  <si>
    <t>Suradnja s gradovima prijateljima</t>
  </si>
  <si>
    <t>Izvor: 11</t>
  </si>
  <si>
    <t>Opći prihodi i primici</t>
  </si>
  <si>
    <t>32</t>
  </si>
  <si>
    <t>Materijalni rashodi</t>
  </si>
  <si>
    <t>38</t>
  </si>
  <si>
    <t>Ostali rashodi</t>
  </si>
  <si>
    <t>A1001 02</t>
  </si>
  <si>
    <t>Obilježavanje značajnijih datuma i obljetnica te ostalih događaja</t>
  </si>
  <si>
    <t>A1001 03</t>
  </si>
  <si>
    <t>Rad predstavničkih, izvršnih tijela i povjerenstava</t>
  </si>
  <si>
    <t>A1001 04</t>
  </si>
  <si>
    <t>Proračunska zaliha</t>
  </si>
  <si>
    <t>A1001 05</t>
  </si>
  <si>
    <t>Izbori</t>
  </si>
  <si>
    <t>A1001 06</t>
  </si>
  <si>
    <t>Informiranje javnosti</t>
  </si>
  <si>
    <t>A1001 10</t>
  </si>
  <si>
    <t>Financiranje političkih stranaka</t>
  </si>
  <si>
    <t>A1001 12</t>
  </si>
  <si>
    <t>Rashodi javne uprave i informatičkog sustava</t>
  </si>
  <si>
    <t>132,79%</t>
  </si>
  <si>
    <t>Izvor: 24</t>
  </si>
  <si>
    <t>Pomoći od izvanproračunskih korisnika</t>
  </si>
  <si>
    <t>41</t>
  </si>
  <si>
    <t>Rashodi za nabavu neproizvedene imovine</t>
  </si>
  <si>
    <t>Izvor: 31</t>
  </si>
  <si>
    <t>Vlastiti prihodi</t>
  </si>
  <si>
    <t>75,95%</t>
  </si>
  <si>
    <t>39,34%</t>
  </si>
  <si>
    <t>42</t>
  </si>
  <si>
    <t>Rashodi za nabavu proizvedene dugotrajne imovine</t>
  </si>
  <si>
    <t>45</t>
  </si>
  <si>
    <t>Rashodi za dodatna ulaganja na nefinancijskoj imovini</t>
  </si>
  <si>
    <t>70,00%</t>
  </si>
  <si>
    <t>A1001 13</t>
  </si>
  <si>
    <t>Nacionalne manjine</t>
  </si>
  <si>
    <t>A1001 11</t>
  </si>
  <si>
    <t>Savjet mladih</t>
  </si>
  <si>
    <t>Razdjel: 022</t>
  </si>
  <si>
    <t>Upravni odjel za financije, javnu nabavu i naplatu prihoda</t>
  </si>
  <si>
    <t>103,04%</t>
  </si>
  <si>
    <t>Glava: 02201</t>
  </si>
  <si>
    <t>P1002</t>
  </si>
  <si>
    <t>JAVNA UPRAVA I ADMINISTRACIJA</t>
  </si>
  <si>
    <t>A1002 01</t>
  </si>
  <si>
    <t>Rashodi za zaposlene</t>
  </si>
  <si>
    <t>103,52%</t>
  </si>
  <si>
    <t>31</t>
  </si>
  <si>
    <t>100,80%</t>
  </si>
  <si>
    <t>103,45%</t>
  </si>
  <si>
    <t>106,25%</t>
  </si>
  <si>
    <t>A1002 03</t>
  </si>
  <si>
    <t>Financijski rashodi</t>
  </si>
  <si>
    <t>34</t>
  </si>
  <si>
    <t>105,49%</t>
  </si>
  <si>
    <t>54</t>
  </si>
  <si>
    <t>Izdaci za otplatu glavnice primljenih kredita i zajmova</t>
  </si>
  <si>
    <t>33,33%</t>
  </si>
  <si>
    <t>A1002 05</t>
  </si>
  <si>
    <t>Rashodi javne nabave</t>
  </si>
  <si>
    <t>Razdjel: 023</t>
  </si>
  <si>
    <t>Upravni odjel za komunalno gospodarstvo i imovinu</t>
  </si>
  <si>
    <t>67,27%</t>
  </si>
  <si>
    <t>Glava: 02301</t>
  </si>
  <si>
    <t>Odsjek za izgradnju i održavanje</t>
  </si>
  <si>
    <t>92,11%</t>
  </si>
  <si>
    <t>88,71%</t>
  </si>
  <si>
    <t>P1003</t>
  </si>
  <si>
    <t>ODRŽAVANJE KOMUNALNE INFRASTRUKTURE</t>
  </si>
  <si>
    <t>A1003 01</t>
  </si>
  <si>
    <t>Održavanje nerazvrstanih cesta</t>
  </si>
  <si>
    <t>Izvor: 41</t>
  </si>
  <si>
    <t>Komunalna naknada</t>
  </si>
  <si>
    <t>Izvor: 45</t>
  </si>
  <si>
    <t>Naknade za koncesije</t>
  </si>
  <si>
    <t>P1006</t>
  </si>
  <si>
    <t>IZGRADNJA KOMUNALNE INFRASTRUKTURE</t>
  </si>
  <si>
    <t>85,09%</t>
  </si>
  <si>
    <t>K1006 03</t>
  </si>
  <si>
    <t xml:space="preserve"> Groblja</t>
  </si>
  <si>
    <t>267,83%</t>
  </si>
  <si>
    <t>26,11%</t>
  </si>
  <si>
    <t>Izvor: 49</t>
  </si>
  <si>
    <t>Prihodi od prodaje grobnica</t>
  </si>
  <si>
    <t>999,99%</t>
  </si>
  <si>
    <t>25,58%</t>
  </si>
  <si>
    <t>303,03%</t>
  </si>
  <si>
    <t>K1006 02</t>
  </si>
  <si>
    <t>Nerazvrstane ceste</t>
  </si>
  <si>
    <t>79,57%</t>
  </si>
  <si>
    <t>64,73%</t>
  </si>
  <si>
    <t>79,06%</t>
  </si>
  <si>
    <t>180,00%</t>
  </si>
  <si>
    <t>757,58%</t>
  </si>
  <si>
    <t>Izvor: 42</t>
  </si>
  <si>
    <t>Komunalni doprinos</t>
  </si>
  <si>
    <t>58,48%</t>
  </si>
  <si>
    <t>117,55%</t>
  </si>
  <si>
    <t>90,52%</t>
  </si>
  <si>
    <t>191,07%</t>
  </si>
  <si>
    <t>Izvor: 46</t>
  </si>
  <si>
    <t>Vodni doprinos</t>
  </si>
  <si>
    <t>Izvor: 61</t>
  </si>
  <si>
    <t>Prihodi od prodaje i zamjene nefinancijske imovine</t>
  </si>
  <si>
    <t>K1006 04</t>
  </si>
  <si>
    <t>Javna rasvjeta</t>
  </si>
  <si>
    <t>K1006 05</t>
  </si>
  <si>
    <t>Javne prometne površine na kojima nije dopušten promet motornih vozila</t>
  </si>
  <si>
    <t>206,08%</t>
  </si>
  <si>
    <t>85,87%</t>
  </si>
  <si>
    <t>83,54%</t>
  </si>
  <si>
    <t>Izvor: 22</t>
  </si>
  <si>
    <t>Pomoći iz županijskog proračuna</t>
  </si>
  <si>
    <t>130,00%</t>
  </si>
  <si>
    <t>401,21%</t>
  </si>
  <si>
    <t>K1006 06</t>
  </si>
  <si>
    <t>Javne garaže</t>
  </si>
  <si>
    <t>K1006 07</t>
  </si>
  <si>
    <t>Javne zelene površine</t>
  </si>
  <si>
    <t>54,64%</t>
  </si>
  <si>
    <t>Izvor: 23</t>
  </si>
  <si>
    <t>Pomoći iz državnog proračuna temeljem prijenosa EU sredstava</t>
  </si>
  <si>
    <t>K1006 08</t>
  </si>
  <si>
    <t>Građevine i uređaji javne namjene</t>
  </si>
  <si>
    <t>K1006 09</t>
  </si>
  <si>
    <t>Javna parkirališta</t>
  </si>
  <si>
    <t>P1005</t>
  </si>
  <si>
    <t>IZGRADNJA KOMUNALNIH VODNIH GRAĐEVINA</t>
  </si>
  <si>
    <t>42,86%</t>
  </si>
  <si>
    <t>K1005 01</t>
  </si>
  <si>
    <t>Vodoopskrba i odvodnja</t>
  </si>
  <si>
    <t>Izvor: 51</t>
  </si>
  <si>
    <t>Donacije</t>
  </si>
  <si>
    <t>Glava: 02302</t>
  </si>
  <si>
    <t>Odsjek za imovinsko pravne poslove i gospodarenje gradskom imovinom</t>
  </si>
  <si>
    <t>42,46%</t>
  </si>
  <si>
    <t>P1010</t>
  </si>
  <si>
    <t>GOSPODARENJE GRADSKOM IMOVINOM</t>
  </si>
  <si>
    <t>A1010 01</t>
  </si>
  <si>
    <t>Upravljanje poslovnim i stambenim prostorima</t>
  </si>
  <si>
    <t>Izvor: 44</t>
  </si>
  <si>
    <t>Spomenička renta</t>
  </si>
  <si>
    <t>A1010 03</t>
  </si>
  <si>
    <t>Održavanje poslovnih i stambenih prostora</t>
  </si>
  <si>
    <t>K1010 04</t>
  </si>
  <si>
    <t>Izgradnja i rekonstrukcija gradskih objekata</t>
  </si>
  <si>
    <t>41,86%</t>
  </si>
  <si>
    <t>70,37%</t>
  </si>
  <si>
    <t>1,54%</t>
  </si>
  <si>
    <t>25,91%</t>
  </si>
  <si>
    <t>175,78%</t>
  </si>
  <si>
    <t>A1010 02</t>
  </si>
  <si>
    <t>Priprema zemljišta i zaštita imovine</t>
  </si>
  <si>
    <t>Izvor: 43</t>
  </si>
  <si>
    <t>Ostali prihodi za posebne namjene</t>
  </si>
  <si>
    <t>Razdjel: 024</t>
  </si>
  <si>
    <t>Upravni odjel za gospodarski razvoj i fondove Europske unije</t>
  </si>
  <si>
    <t>96,70%</t>
  </si>
  <si>
    <t>Glava: 02401</t>
  </si>
  <si>
    <t>Odsjek za komunalno redarstvo</t>
  </si>
  <si>
    <t>34,47%</t>
  </si>
  <si>
    <t>P1026</t>
  </si>
  <si>
    <t>OBAVLJANJE DJELATNOSTI LOKALNOG ZNAČAJA</t>
  </si>
  <si>
    <t>A1026 01</t>
  </si>
  <si>
    <t>Komunalno redarstvo</t>
  </si>
  <si>
    <t>Glava: 02402</t>
  </si>
  <si>
    <t>Odsjek za gospodarstvo i komunalne djelatnosti</t>
  </si>
  <si>
    <t>P1007</t>
  </si>
  <si>
    <t>OSTALO U KOMUNALNOM GOSPODARSTVU</t>
  </si>
  <si>
    <t>A1007 02</t>
  </si>
  <si>
    <t>Rente i naknade</t>
  </si>
  <si>
    <t>A1007 04</t>
  </si>
  <si>
    <t xml:space="preserve"> "Zeleno i modro" d.o.o.</t>
  </si>
  <si>
    <t>35</t>
  </si>
  <si>
    <t>Subvencije</t>
  </si>
  <si>
    <t>P1004</t>
  </si>
  <si>
    <t>A1004 01</t>
  </si>
  <si>
    <t>Deratizacija i dezinsekcija</t>
  </si>
  <si>
    <t>A1004 03</t>
  </si>
  <si>
    <t>Veterinarska služba</t>
  </si>
  <si>
    <t>A1004 04</t>
  </si>
  <si>
    <t>Financiranje rada skloništa za životinje</t>
  </si>
  <si>
    <t>A1004 06</t>
  </si>
  <si>
    <t>Ostale djelatnosti komunalnog značaja</t>
  </si>
  <si>
    <t>P1027</t>
  </si>
  <si>
    <t>AKTIVNOSTI IZ PODRUČJA GOSPODARSTVA</t>
  </si>
  <si>
    <t>A1027 01</t>
  </si>
  <si>
    <t>Poticanje poljoprivrede</t>
  </si>
  <si>
    <t>Izvor: 432</t>
  </si>
  <si>
    <t>Naknada za promjenu namjene poljoprivrednog u građ. zemljište</t>
  </si>
  <si>
    <t>A1027 02</t>
  </si>
  <si>
    <t>Projekti poticanja poduzetništva</t>
  </si>
  <si>
    <t>A1027 03</t>
  </si>
  <si>
    <t>Turistička promidžba</t>
  </si>
  <si>
    <t>A1027 04</t>
  </si>
  <si>
    <t>Sufinan. cijene prijevoza učenika, studenata i starijih osoba</t>
  </si>
  <si>
    <t>Glava: 02403</t>
  </si>
  <si>
    <t>Odsjek  EU fondove</t>
  </si>
  <si>
    <t>P1021</t>
  </si>
  <si>
    <t>AKTIVNOSTI IZ PODRUČJA EU FONDOVA</t>
  </si>
  <si>
    <t>A1021 01</t>
  </si>
  <si>
    <t>Razvojni projekti za EU i dr. izvore financiranja</t>
  </si>
  <si>
    <t>80,00%</t>
  </si>
  <si>
    <t>88,89%</t>
  </si>
  <si>
    <t>Izvor: 21</t>
  </si>
  <si>
    <t>Pomoći iz državnog proračuna</t>
  </si>
  <si>
    <t>A1021 11</t>
  </si>
  <si>
    <t>Gospodarenje otpadom</t>
  </si>
  <si>
    <t>50,00%</t>
  </si>
  <si>
    <t>T1021 27</t>
  </si>
  <si>
    <t>Projekt Digitsmart</t>
  </si>
  <si>
    <t>Izvor: 27</t>
  </si>
  <si>
    <t>Pomoći od međunarodnih organizacija temeljem prijenosa EU sredstava</t>
  </si>
  <si>
    <t>Glava: 02404</t>
  </si>
  <si>
    <t>RAZVOJNA AGENCIJA GRADA KAŠTELA</t>
  </si>
  <si>
    <t>Uprava: 0006</t>
  </si>
  <si>
    <t>P1025</t>
  </si>
  <si>
    <t>A1025 01</t>
  </si>
  <si>
    <t>Razvojna agencija Grada Kaštela</t>
  </si>
  <si>
    <t>Razdjel: 025</t>
  </si>
  <si>
    <t>Upravni odjel za prostorno uređenje i zaštitu okoliša</t>
  </si>
  <si>
    <t>Glava: 02501</t>
  </si>
  <si>
    <t>P1008</t>
  </si>
  <si>
    <t>PROSTORNO PLANIRANJE (PPU,GUP,UPU,DPU)</t>
  </si>
  <si>
    <t>K1008 02</t>
  </si>
  <si>
    <t>Studije podloge i ostala planska dokumentacija</t>
  </si>
  <si>
    <t>K1008 01</t>
  </si>
  <si>
    <t>Prostorni planovi</t>
  </si>
  <si>
    <t>Izvor: 47</t>
  </si>
  <si>
    <t>Naknada za zadržavanje nezakonito izg. zgrada u prostoru</t>
  </si>
  <si>
    <t>P1024</t>
  </si>
  <si>
    <t>ZAŠTITA OKOLIŠA</t>
  </si>
  <si>
    <t>45,00%</t>
  </si>
  <si>
    <t>K1024 01</t>
  </si>
  <si>
    <t>Planovi, karte i ostalo u zaštiti okoliša</t>
  </si>
  <si>
    <t>Razdjel: 026</t>
  </si>
  <si>
    <t>Upravni odjel za društvene djelatnosti i zajedničke poslove</t>
  </si>
  <si>
    <t>100,76%</t>
  </si>
  <si>
    <t>Glava: 02601</t>
  </si>
  <si>
    <t>P1012</t>
  </si>
  <si>
    <t>JAVNE POTREBE U PREDŠKOLSKOM ODGOJU</t>
  </si>
  <si>
    <t>A1012 02</t>
  </si>
  <si>
    <t>Dječji vrtić "Jordanovac"</t>
  </si>
  <si>
    <t>A1012 06</t>
  </si>
  <si>
    <t>Dječji vrtić "Blagovijest"</t>
  </si>
  <si>
    <t>A1012 03</t>
  </si>
  <si>
    <t>Dječji vrtić "Mali Isus"</t>
  </si>
  <si>
    <t>A1012 07</t>
  </si>
  <si>
    <t>Dječji vrtić "Čarobni pianino"</t>
  </si>
  <si>
    <t>A1012 05</t>
  </si>
  <si>
    <t>Dječji vrtić "Sunce moje malo"</t>
  </si>
  <si>
    <t>A1012 08</t>
  </si>
  <si>
    <t>Sufinanciranje usluga dadilja</t>
  </si>
  <si>
    <t>A1012 09</t>
  </si>
  <si>
    <t>Sufinanciranje vrtića na području druge JLPRS</t>
  </si>
  <si>
    <t>A1012 10</t>
  </si>
  <si>
    <t>Financiranje širih javnih potreba u predškolskom odgoju</t>
  </si>
  <si>
    <t>A1012 12</t>
  </si>
  <si>
    <t>Sufinanciranje usluga dadilja na području druge JLPRS</t>
  </si>
  <si>
    <t>P1015</t>
  </si>
  <si>
    <t>JAVNE POTREBE U KULTURI I TEHNIČKOJ KULTURI</t>
  </si>
  <si>
    <t>A1015 07</t>
  </si>
  <si>
    <t>Kaštelansko kulturno ljeto</t>
  </si>
  <si>
    <t>A1015 08</t>
  </si>
  <si>
    <t>Advent u Kaštelima</t>
  </si>
  <si>
    <t>A1015 09</t>
  </si>
  <si>
    <t>Večer dalmatinske pisme</t>
  </si>
  <si>
    <t>A1015 10</t>
  </si>
  <si>
    <t>Dani Miljenka i Dobrile</t>
  </si>
  <si>
    <t>A1015 11</t>
  </si>
  <si>
    <t>Ostala kaštelanska kulturna događanja</t>
  </si>
  <si>
    <t>A1015 12</t>
  </si>
  <si>
    <t>Hrvatska matica iseljenika</t>
  </si>
  <si>
    <t>36</t>
  </si>
  <si>
    <t>Potpore</t>
  </si>
  <si>
    <t>A1015 04</t>
  </si>
  <si>
    <t>Financiranje kulture po programima</t>
  </si>
  <si>
    <t>A1015 06</t>
  </si>
  <si>
    <t>Promicanje tehničke kulture</t>
  </si>
  <si>
    <t>P1016</t>
  </si>
  <si>
    <t>JAVNE POTREBE U SOCIJALNOJ SKRBI I ZDRAVSTVENOJ ZAŠTITI</t>
  </si>
  <si>
    <t>98,14%</t>
  </si>
  <si>
    <t>A1016 07</t>
  </si>
  <si>
    <t>Jednokratne pomoći socijalno i zdravstveno ugroženim osobama</t>
  </si>
  <si>
    <t>37</t>
  </si>
  <si>
    <t>Naknade građanima i kućanstvima na temelju osiguranja i druge naknade</t>
  </si>
  <si>
    <t>A1016 08</t>
  </si>
  <si>
    <t>Potpore obiteljima s malodobnom djecom</t>
  </si>
  <si>
    <t>A1016 09</t>
  </si>
  <si>
    <t>Smanjenje rizika od siromaštva i socijalne isključenosti</t>
  </si>
  <si>
    <t>Izvor: 611</t>
  </si>
  <si>
    <t>Prihodi od prodaje stanova na kojima je postojalo stanarsko pravo</t>
  </si>
  <si>
    <t>A1016 10</t>
  </si>
  <si>
    <t>Financiranje socijalne skrbi i zdravstvene zaštite po programima</t>
  </si>
  <si>
    <t>A1016 11</t>
  </si>
  <si>
    <t>Zdravstvena zaštita</t>
  </si>
  <si>
    <t>A1016 02</t>
  </si>
  <si>
    <t>Crveni križ</t>
  </si>
  <si>
    <t>97,16%</t>
  </si>
  <si>
    <t>P1017</t>
  </si>
  <si>
    <t>PROGRAM PROMICANJA ŠPORTA</t>
  </si>
  <si>
    <t>A1017 02</t>
  </si>
  <si>
    <t>Financiranje zajednice športskih udruga</t>
  </si>
  <si>
    <t>A1017 05</t>
  </si>
  <si>
    <t>Financiranje amaterskih, rekreativnih i ostalih sportskih udruga</t>
  </si>
  <si>
    <t>P1018</t>
  </si>
  <si>
    <t>ZAŠTITA OD POŽARA I CIVILNA ZAŠTITA</t>
  </si>
  <si>
    <t>90,70%</t>
  </si>
  <si>
    <t>A1018 01</t>
  </si>
  <si>
    <t>Financiranje vatrogasne zajednice i DVD-a</t>
  </si>
  <si>
    <t>93,84%</t>
  </si>
  <si>
    <t>A1018 04</t>
  </si>
  <si>
    <t>Civilna zaštita</t>
  </si>
  <si>
    <t>A1018 05</t>
  </si>
  <si>
    <t>Gorska služba spašavanja</t>
  </si>
  <si>
    <t>48,39%</t>
  </si>
  <si>
    <t>P1023</t>
  </si>
  <si>
    <t>A1023 01</t>
  </si>
  <si>
    <t>K1023 02</t>
  </si>
  <si>
    <t>Nabava dugotrajne imovine</t>
  </si>
  <si>
    <t>43</t>
  </si>
  <si>
    <t>Rashodi za plemenite metale, umjetnička i znanstvena djela i ostale vrijednosti</t>
  </si>
  <si>
    <t>P1028</t>
  </si>
  <si>
    <t>JAVNE POTREBE U OBRAZOVANJU</t>
  </si>
  <si>
    <t>A1028 01</t>
  </si>
  <si>
    <t>Potpore učenicima i studentima</t>
  </si>
  <si>
    <t>A1028 02</t>
  </si>
  <si>
    <t>Financiranje širih javnih potreba u obrazovanju</t>
  </si>
  <si>
    <t>P1029</t>
  </si>
  <si>
    <t>DONACIJE OSTALIM UDRUGAMA I KORISNICIMA</t>
  </si>
  <si>
    <t>A1029 01</t>
  </si>
  <si>
    <t>Pomoć ostalim udrugama građana, korisnicima i društvima</t>
  </si>
  <si>
    <t>A1029 02</t>
  </si>
  <si>
    <t>Pomoć vjerskim zajednicama</t>
  </si>
  <si>
    <t>Glava: 02602</t>
  </si>
  <si>
    <t>Gradska Knjižnica</t>
  </si>
  <si>
    <t>100,48%</t>
  </si>
  <si>
    <t>Uprava: 0002</t>
  </si>
  <si>
    <t>GRADSKA KNJIŽNICA KAŠTELA</t>
  </si>
  <si>
    <t>P1014</t>
  </si>
  <si>
    <t>A1014 01</t>
  </si>
  <si>
    <t>Gradska knjižnica</t>
  </si>
  <si>
    <t>100,59%</t>
  </si>
  <si>
    <t>100,28%</t>
  </si>
  <si>
    <t>102,57%</t>
  </si>
  <si>
    <t>99,49%</t>
  </si>
  <si>
    <t>99,90%</t>
  </si>
  <si>
    <t>99,09%</t>
  </si>
  <si>
    <t>116,58%</t>
  </si>
  <si>
    <t>98,57%</t>
  </si>
  <si>
    <t>170,21%</t>
  </si>
  <si>
    <t>99,00%</t>
  </si>
  <si>
    <t>85,31%</t>
  </si>
  <si>
    <t>64,55%</t>
  </si>
  <si>
    <t>127,66%</t>
  </si>
  <si>
    <t>Glava: 02603</t>
  </si>
  <si>
    <t>Muzej Grada Kaštela</t>
  </si>
  <si>
    <t>113,73%</t>
  </si>
  <si>
    <t>Uprava: 0001</t>
  </si>
  <si>
    <t>MUZEJ GRADA KAŠTELA</t>
  </si>
  <si>
    <t>P1013</t>
  </si>
  <si>
    <t>A1013 01</t>
  </si>
  <si>
    <t>Muzej grada Kaštela</t>
  </si>
  <si>
    <t>113,84%</t>
  </si>
  <si>
    <t>106,19%</t>
  </si>
  <si>
    <t>137,64%</t>
  </si>
  <si>
    <t>155,09%</t>
  </si>
  <si>
    <t>133,33%</t>
  </si>
  <si>
    <t>66,67%</t>
  </si>
  <si>
    <t>120,00%</t>
  </si>
  <si>
    <t>114,29%</t>
  </si>
  <si>
    <t>108,00%</t>
  </si>
  <si>
    <t>125,00%</t>
  </si>
  <si>
    <t>130,67%</t>
  </si>
  <si>
    <t>112,78%</t>
  </si>
  <si>
    <t>118,18%</t>
  </si>
  <si>
    <t>Glava: 02604</t>
  </si>
  <si>
    <t>Dječji vrtić Kaštela</t>
  </si>
  <si>
    <t>Uprava: 0003</t>
  </si>
  <si>
    <t>DJEČJI VRTIĆ KAŠTELA</t>
  </si>
  <si>
    <t>A1012 01</t>
  </si>
  <si>
    <t>DJEČJI VRTIĆ "KAŠTELA"</t>
  </si>
  <si>
    <t>Glava: 02605</t>
  </si>
  <si>
    <t>Javna ustanova sportski objekti</t>
  </si>
  <si>
    <t>103,87%</t>
  </si>
  <si>
    <t>102,08%</t>
  </si>
  <si>
    <t>Uprava: 0004</t>
  </si>
  <si>
    <t>JAVNA USTANOVA ŠPORTSKI OBJEKTI KAŠTELA</t>
  </si>
  <si>
    <t>A1017 01</t>
  </si>
  <si>
    <t>Ustanova športa</t>
  </si>
  <si>
    <t>101,67%</t>
  </si>
  <si>
    <t>101,47%</t>
  </si>
  <si>
    <t>102,23%</t>
  </si>
  <si>
    <t>108,53%</t>
  </si>
  <si>
    <t>108,37%</t>
  </si>
  <si>
    <t>Razdjel: 027</t>
  </si>
  <si>
    <t>Vlastiti pogon</t>
  </si>
  <si>
    <t>Glava: 02701</t>
  </si>
  <si>
    <t>P1020</t>
  </si>
  <si>
    <t>DJELATNOST VLASTITOG POGONA</t>
  </si>
  <si>
    <t>A1020 13</t>
  </si>
  <si>
    <t>Održavanje građevina, uređaja i predmeta javne namjene</t>
  </si>
  <si>
    <t>A1020 14</t>
  </si>
  <si>
    <t>Održavanje javnih površina na kojima nije dopušten promet motornim vozilima</t>
  </si>
  <si>
    <t>A1020 15</t>
  </si>
  <si>
    <t>Održavanje čistoće javnih površina</t>
  </si>
  <si>
    <t>A1020 01</t>
  </si>
  <si>
    <t>Redovna djelatnost</t>
  </si>
  <si>
    <t>49,15%</t>
  </si>
  <si>
    <t>A1020 05</t>
  </si>
  <si>
    <t>Održavanje groblja</t>
  </si>
  <si>
    <t>Izvor: 431</t>
  </si>
  <si>
    <t>Grobna naknada</t>
  </si>
  <si>
    <t>A1020 06</t>
  </si>
  <si>
    <t>Održavanje javne rasvjete</t>
  </si>
  <si>
    <t>A1020 02</t>
  </si>
  <si>
    <t>Održavanje sustava za oborinsku odvodnju</t>
  </si>
  <si>
    <t>A1020 04</t>
  </si>
  <si>
    <t>Održavanje javnih zelenih površina</t>
  </si>
  <si>
    <t>Izvor: 48</t>
  </si>
  <si>
    <t>Boravišna pristojba</t>
  </si>
  <si>
    <t>Izvor: 62</t>
  </si>
  <si>
    <t>Prihodi od naknada s naslova osiguranja</t>
  </si>
  <si>
    <t>A1020 10</t>
  </si>
  <si>
    <t>Održavanje šumskih i poljskih puteva</t>
  </si>
  <si>
    <t>Plan 2024.</t>
  </si>
  <si>
    <t>Projekcije 2025.</t>
  </si>
  <si>
    <t>Proejkcije 2026.</t>
  </si>
  <si>
    <t>PRORAČUN GRADA KAŠTELA ZA 2024.G I PROJEKCIJE ZA 2025. I 2026.G</t>
  </si>
  <si>
    <t>A. SAŽETAK RAČUNA PRIHODA I RASHODA</t>
  </si>
  <si>
    <t>Grupa konta/naziv</t>
  </si>
  <si>
    <t>IZVRŠENJE 2022.</t>
  </si>
  <si>
    <t>PLAN 2023.</t>
  </si>
  <si>
    <t>PLAN 2024.</t>
  </si>
  <si>
    <t>Projekcija 2025.</t>
  </si>
  <si>
    <t>Projekcija 2026.</t>
  </si>
  <si>
    <t xml:space="preserve">Indeks </t>
  </si>
  <si>
    <t>4/3</t>
  </si>
  <si>
    <t>5/4</t>
  </si>
  <si>
    <t>6/5</t>
  </si>
  <si>
    <t>EURA</t>
  </si>
  <si>
    <t>6. PRIHODI POSLOVANJA</t>
  </si>
  <si>
    <t>7. PRIHODI OD PRODAJE NEFINANCIJSKE IMOVINE</t>
  </si>
  <si>
    <t>UKUPNO PRIHODI</t>
  </si>
  <si>
    <t>A. RAČUN PRIHODA I RASHODA</t>
  </si>
  <si>
    <t>3. RASHODI POSLOVANJA</t>
  </si>
  <si>
    <t>6</t>
  </si>
  <si>
    <t>Prihodi poslovanja</t>
  </si>
  <si>
    <t>4. RASHODI ZA NABAVU NEFINANCIJSKE IMOVINE</t>
  </si>
  <si>
    <t>7</t>
  </si>
  <si>
    <t>Prihodi od prodaje nefinancijske imovine</t>
  </si>
  <si>
    <t>UKUPNO RASHODI</t>
  </si>
  <si>
    <t xml:space="preserve"> SVEUKUPNO PRIHODI</t>
  </si>
  <si>
    <t>RAZLIKA PRIHODA I RASHODA</t>
  </si>
  <si>
    <t>3</t>
  </si>
  <si>
    <t>Rashodi poslovanja</t>
  </si>
  <si>
    <t>B. SAŽETAK RAČUNA FINANCIRANJA</t>
  </si>
  <si>
    <t>4</t>
  </si>
  <si>
    <t>Rashodi za nabavu nefinancijske imovine</t>
  </si>
  <si>
    <t>8.PRIMICI OD FINANCIJSKE IMOVINE I ZADUŽIVANJA</t>
  </si>
  <si>
    <t xml:space="preserve"> SVEUKUPNO RASHODI</t>
  </si>
  <si>
    <t>5.IZDACI ZA FINANCIJSKU IMOVINU I OTPLATE ZAJMOVA</t>
  </si>
  <si>
    <t>B. RAČUN FINANCIRANJA</t>
  </si>
  <si>
    <t>RAZLIKA (VIŠAK+/MANJAK-)</t>
  </si>
  <si>
    <t>8</t>
  </si>
  <si>
    <t>Primici od financijske imovine i zaduživanja</t>
  </si>
  <si>
    <t>5</t>
  </si>
  <si>
    <t>Izdaci za financijsku imovinu i otplate zajmova</t>
  </si>
  <si>
    <t>C. UKUPNO PRORAČUN GRADA</t>
  </si>
  <si>
    <t xml:space="preserve"> SVEUKUPNO PRIMICI</t>
  </si>
  <si>
    <t xml:space="preserve"> SVEUKUPNO IZDACI</t>
  </si>
  <si>
    <t>UKUPNI PRIHODI I PRIMICI</t>
  </si>
  <si>
    <t xml:space="preserve"> SVEUKUPNO PRIHODI I PRIMICI</t>
  </si>
  <si>
    <t>UKUPNI RASHODI I IZDACI</t>
  </si>
  <si>
    <t xml:space="preserve"> SVEUKUPNO RASHODI I IZDACI</t>
  </si>
  <si>
    <t xml:space="preserve"> RAZLIKA (višak+/manjak-)</t>
  </si>
  <si>
    <t>UKUPAN DONOS VIŠKA/MANJKA IZ PRETHODNIH GODINA/RAZDOBLJA</t>
  </si>
  <si>
    <t>VIŠAK/MANJAK IZ PRETHODNIH GODINA KOJI ĆE SE RASPOREDITI</t>
  </si>
  <si>
    <t>D. VIŠAK/MANJAK/RAZLIKA</t>
  </si>
  <si>
    <t>496,63%</t>
  </si>
  <si>
    <t>-20,95%</t>
  </si>
  <si>
    <t>104,99%</t>
  </si>
  <si>
    <t>131,35%</t>
  </si>
  <si>
    <t>111,52%</t>
  </si>
  <si>
    <t>101,40%</t>
  </si>
  <si>
    <t>123,15%</t>
  </si>
  <si>
    <t>38,96%</t>
  </si>
  <si>
    <t>122,43%</t>
  </si>
  <si>
    <t>98,58%</t>
  </si>
  <si>
    <t>Izdaci za dionice i udjele u glavnici</t>
  </si>
  <si>
    <t>53</t>
  </si>
  <si>
    <t>Primici od zaduživanja</t>
  </si>
  <si>
    <t>84</t>
  </si>
  <si>
    <t>88,43%</t>
  </si>
  <si>
    <t>107,39%</t>
  </si>
  <si>
    <t>106,61%</t>
  </si>
  <si>
    <t>131,59%</t>
  </si>
  <si>
    <t>223,88%</t>
  </si>
  <si>
    <t>108,43%</t>
  </si>
  <si>
    <t>97,96%</t>
  </si>
  <si>
    <t>93,35%</t>
  </si>
  <si>
    <t>91,18%</t>
  </si>
  <si>
    <t>78,57%</t>
  </si>
  <si>
    <t>127,27%</t>
  </si>
  <si>
    <t>4,50%</t>
  </si>
  <si>
    <t>805,45%</t>
  </si>
  <si>
    <t>18,50%</t>
  </si>
  <si>
    <t>45,15%</t>
  </si>
  <si>
    <t>157,24%</t>
  </si>
  <si>
    <t>4,93%</t>
  </si>
  <si>
    <t>88,50%</t>
  </si>
  <si>
    <t>159,26%</t>
  </si>
  <si>
    <t>301,25%</t>
  </si>
  <si>
    <t>131,74%</t>
  </si>
  <si>
    <t>167,67%</t>
  </si>
  <si>
    <t>57,48%</t>
  </si>
  <si>
    <t>119,00%</t>
  </si>
  <si>
    <t>71,41%</t>
  </si>
  <si>
    <t>23,96%</t>
  </si>
  <si>
    <t>273,39%</t>
  </si>
  <si>
    <t>156,08%</t>
  </si>
  <si>
    <t>94,35%</t>
  </si>
  <si>
    <t>636,61%</t>
  </si>
  <si>
    <t>96,71%</t>
  </si>
  <si>
    <t>70,48%</t>
  </si>
  <si>
    <t>107,98%</t>
  </si>
  <si>
    <t>100,87%</t>
  </si>
  <si>
    <t>98,36%</t>
  </si>
  <si>
    <t>95,19%</t>
  </si>
  <si>
    <t>173,76%</t>
  </si>
  <si>
    <t>129,82%</t>
  </si>
  <si>
    <t>44,19%</t>
  </si>
  <si>
    <t>38,59%</t>
  </si>
  <si>
    <t>95,24%</t>
  </si>
  <si>
    <t>187,50%</t>
  </si>
  <si>
    <t>6,95%</t>
  </si>
  <si>
    <t>179,34%</t>
  </si>
  <si>
    <t>4,75%</t>
  </si>
  <si>
    <t>104,60%</t>
  </si>
  <si>
    <t>87,05%</t>
  </si>
  <si>
    <t>69,08%</t>
  </si>
  <si>
    <t>342,79%</t>
  </si>
  <si>
    <t>93,13%</t>
  </si>
  <si>
    <t>232,44%</t>
  </si>
  <si>
    <t>75,85%</t>
  </si>
  <si>
    <t>184,01%</t>
  </si>
  <si>
    <t>132,11%</t>
  </si>
  <si>
    <t>205,65%</t>
  </si>
  <si>
    <t>84,27%</t>
  </si>
  <si>
    <t>212,84%</t>
  </si>
  <si>
    <t>60,03%</t>
  </si>
  <si>
    <t>96,39%</t>
  </si>
  <si>
    <t>180,56%</t>
  </si>
  <si>
    <t>250,52%</t>
  </si>
  <si>
    <t>178,74%</t>
  </si>
  <si>
    <t>39,14%</t>
  </si>
  <si>
    <t>467,48%</t>
  </si>
  <si>
    <t>68,76%</t>
  </si>
  <si>
    <t>27,49%</t>
  </si>
  <si>
    <t>121,18%</t>
  </si>
  <si>
    <t>147,74%</t>
  </si>
  <si>
    <t>141,13%</t>
  </si>
  <si>
    <t>64,18%</t>
  </si>
  <si>
    <t>124,69%</t>
  </si>
  <si>
    <t>127,50%</t>
  </si>
  <si>
    <t>228,88%</t>
  </si>
  <si>
    <t>105,95%</t>
  </si>
  <si>
    <t>199,97%</t>
  </si>
  <si>
    <t>101,95%</t>
  </si>
  <si>
    <t>93,18%</t>
  </si>
  <si>
    <t>99,93%</t>
  </si>
  <si>
    <t>92,52%</t>
  </si>
  <si>
    <t>111,57%</t>
  </si>
  <si>
    <t>99,03%</t>
  </si>
  <si>
    <t>89,26%</t>
  </si>
  <si>
    <t>107,17%</t>
  </si>
  <si>
    <t>38,46%</t>
  </si>
  <si>
    <t>100,99%</t>
  </si>
  <si>
    <t>130,14%</t>
  </si>
  <si>
    <t>98,50%</t>
  </si>
  <si>
    <t>112,30%</t>
  </si>
  <si>
    <t>108,12%</t>
  </si>
  <si>
    <t>98,54%</t>
  </si>
  <si>
    <t>110,44%</t>
  </si>
  <si>
    <t>108,39%</t>
  </si>
  <si>
    <t>98,24%</t>
  </si>
  <si>
    <t>88,88%</t>
  </si>
  <si>
    <t>620,12%</t>
  </si>
  <si>
    <t>25,93%</t>
  </si>
  <si>
    <t>60,85%</t>
  </si>
  <si>
    <t>181,55%</t>
  </si>
  <si>
    <t>88,99%</t>
  </si>
  <si>
    <t>128,49%</t>
  </si>
  <si>
    <t>115,45%</t>
  </si>
  <si>
    <t>89,27%</t>
  </si>
  <si>
    <t>116,83%</t>
  </si>
  <si>
    <t>130,08%</t>
  </si>
  <si>
    <t>110,42%</t>
  </si>
  <si>
    <t>111,63%</t>
  </si>
  <si>
    <t>87,04%</t>
  </si>
  <si>
    <t>268,14%</t>
  </si>
  <si>
    <t>122,22%</t>
  </si>
  <si>
    <t>99,25%</t>
  </si>
  <si>
    <t>197,83%</t>
  </si>
  <si>
    <t>276,42%</t>
  </si>
  <si>
    <t>100,14%</t>
  </si>
  <si>
    <t>105,54%</t>
  </si>
  <si>
    <t>99,94%</t>
  </si>
  <si>
    <t>275,96%</t>
  </si>
  <si>
    <t>42,41%</t>
  </si>
  <si>
    <t>425,75%</t>
  </si>
  <si>
    <t>16,77%</t>
  </si>
  <si>
    <t>102,94%</t>
  </si>
  <si>
    <t>107,16%</t>
  </si>
  <si>
    <t>100,08%</t>
  </si>
  <si>
    <t>105,63%</t>
  </si>
  <si>
    <t>110,03%</t>
  </si>
  <si>
    <t>95,09%</t>
  </si>
  <si>
    <t>106,41%</t>
  </si>
  <si>
    <t>87,92%</t>
  </si>
  <si>
    <t>105,71%</t>
  </si>
  <si>
    <t>95,22%</t>
  </si>
  <si>
    <t>109,13%</t>
  </si>
  <si>
    <t>118,24%</t>
  </si>
  <si>
    <t>115,00%</t>
  </si>
  <si>
    <t>52,48%</t>
  </si>
  <si>
    <t>76,79%</t>
  </si>
  <si>
    <t>99,86%</t>
  </si>
  <si>
    <t>102,31%</t>
  </si>
  <si>
    <t>104,27%</t>
  </si>
  <si>
    <t>103,00%</t>
  </si>
  <si>
    <t>128,69%</t>
  </si>
  <si>
    <t>76,09%</t>
  </si>
  <si>
    <t>29,98%</t>
  </si>
  <si>
    <t>99,55%</t>
  </si>
  <si>
    <t>188,45%</t>
  </si>
  <si>
    <t>59,27%</t>
  </si>
  <si>
    <t>193,99%</t>
  </si>
  <si>
    <t>103,55%</t>
  </si>
  <si>
    <t>96,15%</t>
  </si>
  <si>
    <t>91,88%</t>
  </si>
  <si>
    <t>138,68%</t>
  </si>
  <si>
    <t>93,42%</t>
  </si>
  <si>
    <t>115,71%</t>
  </si>
  <si>
    <t>11,15%</t>
  </si>
  <si>
    <t>115,96%</t>
  </si>
  <si>
    <t>78,94%</t>
  </si>
  <si>
    <t>46,17%</t>
  </si>
  <si>
    <t>21,78%</t>
  </si>
  <si>
    <t>211,77%</t>
  </si>
  <si>
    <t>206,38%</t>
  </si>
  <si>
    <t>101,70%</t>
  </si>
  <si>
    <t>104,37%</t>
  </si>
  <si>
    <t>126,44%</t>
  </si>
  <si>
    <t>111,36%</t>
  </si>
  <si>
    <t>101,68%</t>
  </si>
  <si>
    <t>103,20%</t>
  </si>
  <si>
    <t>112,52%</t>
  </si>
  <si>
    <t>100,83%</t>
  </si>
  <si>
    <t>99,88%</t>
  </si>
  <si>
    <t>115,75%</t>
  </si>
  <si>
    <t>124,23%</t>
  </si>
  <si>
    <t>231,00%</t>
  </si>
  <si>
    <t>32,02%</t>
  </si>
  <si>
    <t>Prihodi od prodaje proizvedene dugotrajne imovine</t>
  </si>
  <si>
    <t>72</t>
  </si>
  <si>
    <t>76,00%</t>
  </si>
  <si>
    <t>833,33%</t>
  </si>
  <si>
    <t>111,45%</t>
  </si>
  <si>
    <t>Prihodi od prodaje neproizvedene imovine</t>
  </si>
  <si>
    <t>71</t>
  </si>
  <si>
    <t>1,04%</t>
  </si>
  <si>
    <t>76,19%</t>
  </si>
  <si>
    <t>787,50%</t>
  </si>
  <si>
    <t>96,49%</t>
  </si>
  <si>
    <t>104,78%</t>
  </si>
  <si>
    <t>Kazne, upravne pristojbe i ostali prihodi</t>
  </si>
  <si>
    <t>68</t>
  </si>
  <si>
    <t>107,23%</t>
  </si>
  <si>
    <t>4,16%</t>
  </si>
  <si>
    <t>50,21%</t>
  </si>
  <si>
    <t>50,54%</t>
  </si>
  <si>
    <t>103,63%</t>
  </si>
  <si>
    <t>114,90%</t>
  </si>
  <si>
    <t>88,67%</t>
  </si>
  <si>
    <t>108,90%</t>
  </si>
  <si>
    <t>103,74%</t>
  </si>
  <si>
    <t>62,22%</t>
  </si>
  <si>
    <t>64,99%</t>
  </si>
  <si>
    <t>63,65%</t>
  </si>
  <si>
    <t>Prihodi od prodaje proizvoda i robe te pruženih usluga i prihodi od donacija te povrati po protestiranim jamstvima</t>
  </si>
  <si>
    <t>66</t>
  </si>
  <si>
    <t>118,20%</t>
  </si>
  <si>
    <t>96,98%</t>
  </si>
  <si>
    <t>63,05%</t>
  </si>
  <si>
    <t>129,78%</t>
  </si>
  <si>
    <t>112,50%</t>
  </si>
  <si>
    <t>95,80%</t>
  </si>
  <si>
    <t>101,06%</t>
  </si>
  <si>
    <t>101,62%</t>
  </si>
  <si>
    <t>97,37%</t>
  </si>
  <si>
    <t>104,28%</t>
  </si>
  <si>
    <t>106,51%</t>
  </si>
  <si>
    <t>120,79%</t>
  </si>
  <si>
    <t>96,68%</t>
  </si>
  <si>
    <t>106,81%</t>
  </si>
  <si>
    <t>89,60%</t>
  </si>
  <si>
    <t>106,21%</t>
  </si>
  <si>
    <t>Prihodi od administrativnih pristojbi i po posebnim propisima</t>
  </si>
  <si>
    <t>65</t>
  </si>
  <si>
    <t>146,23%</t>
  </si>
  <si>
    <t>118,27%</t>
  </si>
  <si>
    <t>41,49%</t>
  </si>
  <si>
    <t>97,41%</t>
  </si>
  <si>
    <t>90,27%</t>
  </si>
  <si>
    <t>105,24%</t>
  </si>
  <si>
    <t>100,47%</t>
  </si>
  <si>
    <t>95,89%</t>
  </si>
  <si>
    <t>100,10%</t>
  </si>
  <si>
    <t>93,40%</t>
  </si>
  <si>
    <t>150,14%</t>
  </si>
  <si>
    <t>Prihodi od imovine</t>
  </si>
  <si>
    <t>64</t>
  </si>
  <si>
    <t>38,50%</t>
  </si>
  <si>
    <t>47,02%</t>
  </si>
  <si>
    <t>120,97%</t>
  </si>
  <si>
    <t>417,91%</t>
  </si>
  <si>
    <t>83,64%</t>
  </si>
  <si>
    <t>178,78%</t>
  </si>
  <si>
    <t>441,00%</t>
  </si>
  <si>
    <t>108,55%</t>
  </si>
  <si>
    <t>132,48%</t>
  </si>
  <si>
    <t>23,64%</t>
  </si>
  <si>
    <t>117,47%</t>
  </si>
  <si>
    <t>100,75%</t>
  </si>
  <si>
    <t>135,10%</t>
  </si>
  <si>
    <t>68,32%</t>
  </si>
  <si>
    <t>226,13%</t>
  </si>
  <si>
    <t>74,17%</t>
  </si>
  <si>
    <t>130,17%</t>
  </si>
  <si>
    <t>76,82%</t>
  </si>
  <si>
    <t>146,52%</t>
  </si>
  <si>
    <t>68,66%</t>
  </si>
  <si>
    <t>165,16%</t>
  </si>
  <si>
    <t>111,11%</t>
  </si>
  <si>
    <t>128,01%</t>
  </si>
  <si>
    <t>Pomoći iz inozemstva i od subjekata unutar općeg proračuna</t>
  </si>
  <si>
    <t>63</t>
  </si>
  <si>
    <t>98,98%</t>
  </si>
  <si>
    <t>135,40%</t>
  </si>
  <si>
    <t>Prihodi od poreza</t>
  </si>
  <si>
    <t>61</t>
  </si>
  <si>
    <t>90,86%</t>
  </si>
  <si>
    <t>112,95%</t>
  </si>
  <si>
    <t>97,94%</t>
  </si>
  <si>
    <t>124,41%</t>
  </si>
  <si>
    <t>Projekcija 2026</t>
  </si>
  <si>
    <t>Projekcija 2025</t>
  </si>
  <si>
    <t>Plan 2024</t>
  </si>
  <si>
    <t>Plana 2023</t>
  </si>
  <si>
    <t>Ostvarenje 2022</t>
  </si>
  <si>
    <t>Indeks</t>
  </si>
  <si>
    <t>98,32%</t>
  </si>
  <si>
    <t>102,92%</t>
  </si>
  <si>
    <t>472,88%</t>
  </si>
  <si>
    <t>Aktivnosti socijalne zaštite koje nisu drugdje svrstane</t>
  </si>
  <si>
    <t>109</t>
  </si>
  <si>
    <t>105,50%</t>
  </si>
  <si>
    <t>17,41%</t>
  </si>
  <si>
    <t>Socijalna zaštita</t>
  </si>
  <si>
    <t>100</t>
  </si>
  <si>
    <t>103,30%</t>
  </si>
  <si>
    <t>96,73%</t>
  </si>
  <si>
    <t>SOCIJALNA ZAŠTITA</t>
  </si>
  <si>
    <t>Funk. klas: 10</t>
  </si>
  <si>
    <t>242,30%</t>
  </si>
  <si>
    <t>Usluge obrazovanja koje nisu drugdje svrstane</t>
  </si>
  <si>
    <t>098</t>
  </si>
  <si>
    <t>104,31%</t>
  </si>
  <si>
    <t>119,12%</t>
  </si>
  <si>
    <t>Predškolsko i osnovno obrazovanje</t>
  </si>
  <si>
    <t>091</t>
  </si>
  <si>
    <t>103,82%</t>
  </si>
  <si>
    <t>102,79%</t>
  </si>
  <si>
    <t>125,79%</t>
  </si>
  <si>
    <t>OBRAZOVANJE</t>
  </si>
  <si>
    <t>Funk. klas: 09</t>
  </si>
  <si>
    <t>102,00%</t>
  </si>
  <si>
    <t>104,66%</t>
  </si>
  <si>
    <t>Rashodi za rekreaciju, kulturu i religiju koji nisu drugdje svrstani</t>
  </si>
  <si>
    <t>086</t>
  </si>
  <si>
    <t>72,29%</t>
  </si>
  <si>
    <t>Religijske i druge službe zajednice</t>
  </si>
  <si>
    <t>084</t>
  </si>
  <si>
    <t>107,71%</t>
  </si>
  <si>
    <t>110,30%</t>
  </si>
  <si>
    <t>102,69%</t>
  </si>
  <si>
    <t>123,21%</t>
  </si>
  <si>
    <t>Službe kulture</t>
  </si>
  <si>
    <t>082</t>
  </si>
  <si>
    <t>108,48%</t>
  </si>
  <si>
    <t>103,61%</t>
  </si>
  <si>
    <t>Službe rekreacije i sporta</t>
  </si>
  <si>
    <t>081</t>
  </si>
  <si>
    <t>102,09%</t>
  </si>
  <si>
    <t>112,83%</t>
  </si>
  <si>
    <t>REKREACIJA, KULTURA, RELIGIJA</t>
  </si>
  <si>
    <t>Funk. klas: 08</t>
  </si>
  <si>
    <t>107,96%</t>
  </si>
  <si>
    <t>Službe javnog zdravstva</t>
  </si>
  <si>
    <t>074</t>
  </si>
  <si>
    <t>ZDRAVSTVO</t>
  </si>
  <si>
    <t>Funk. klas: 07</t>
  </si>
  <si>
    <t>68,21%</t>
  </si>
  <si>
    <t>143,10%</t>
  </si>
  <si>
    <t>84,65%</t>
  </si>
  <si>
    <t>180,09%</t>
  </si>
  <si>
    <t>Rashodi vezani za stanovanje i kom. pogodnosti koji nisu drugdje svrstani</t>
  </si>
  <si>
    <t>066</t>
  </si>
  <si>
    <t>110,45%</t>
  </si>
  <si>
    <t>89,85%</t>
  </si>
  <si>
    <t>519,62%</t>
  </si>
  <si>
    <t>Ulična rasvjeta</t>
  </si>
  <si>
    <t>064</t>
  </si>
  <si>
    <t>63,48%</t>
  </si>
  <si>
    <t>82,15%</t>
  </si>
  <si>
    <t>Opskrba vodom</t>
  </si>
  <si>
    <t>063</t>
  </si>
  <si>
    <t>40,53%</t>
  </si>
  <si>
    <t>96,96%</t>
  </si>
  <si>
    <t>109,97%</t>
  </si>
  <si>
    <t>568,58%</t>
  </si>
  <si>
    <t>Usluge unapređenja stanovanja i zajednice</t>
  </si>
  <si>
    <t>060</t>
  </si>
  <si>
    <t>75,90%</t>
  </si>
  <si>
    <t>127,11%</t>
  </si>
  <si>
    <t>107,44%</t>
  </si>
  <si>
    <t>184,23%</t>
  </si>
  <si>
    <t>USLUGE UNAPREĐENJA STANOVANJA I ZAJEDNICE</t>
  </si>
  <si>
    <t>Funk. klas: 06</t>
  </si>
  <si>
    <t>222,22%</t>
  </si>
  <si>
    <t>Poslovi i usluge zaštite okoliša koji nisu drugdje svrstani</t>
  </si>
  <si>
    <t>056</t>
  </si>
  <si>
    <t>4,30%</t>
  </si>
  <si>
    <t>83,06%</t>
  </si>
  <si>
    <t>051</t>
  </si>
  <si>
    <t>46,67%</t>
  </si>
  <si>
    <t>12,43%</t>
  </si>
  <si>
    <t>86,28%</t>
  </si>
  <si>
    <t>Funk. klas: 05</t>
  </si>
  <si>
    <t>63,68%</t>
  </si>
  <si>
    <t>89,50%</t>
  </si>
  <si>
    <t>91,46%</t>
  </si>
  <si>
    <t>Ekonomski poslovi koji nisu drugdje svrstani</t>
  </si>
  <si>
    <t>049</t>
  </si>
  <si>
    <t>171,89%</t>
  </si>
  <si>
    <t>112,76%</t>
  </si>
  <si>
    <t>Promet</t>
  </si>
  <si>
    <t>045</t>
  </si>
  <si>
    <t>99,11%</t>
  </si>
  <si>
    <t>90,71%</t>
  </si>
  <si>
    <t>131,63%</t>
  </si>
  <si>
    <t>Opći ekonomski, trgovački i poslovi vezani uz rad</t>
  </si>
  <si>
    <t>041</t>
  </si>
  <si>
    <t>80,23%</t>
  </si>
  <si>
    <t>80,73%</t>
  </si>
  <si>
    <t>123,56%</t>
  </si>
  <si>
    <t>110,36%</t>
  </si>
  <si>
    <t>EKONOMSKI POSLOVI</t>
  </si>
  <si>
    <t>Funk. klas: 04</t>
  </si>
  <si>
    <t>67,35%</t>
  </si>
  <si>
    <t>128,78%</t>
  </si>
  <si>
    <t>168,64%</t>
  </si>
  <si>
    <t>Rashodi za javni red i sigurnost koji nisu drugdje svrstani</t>
  </si>
  <si>
    <t>036</t>
  </si>
  <si>
    <t>108,79%</t>
  </si>
  <si>
    <t>112,46%</t>
  </si>
  <si>
    <t>Usluge protupožarne zaštite</t>
  </si>
  <si>
    <t>032</t>
  </si>
  <si>
    <t>110,83%</t>
  </si>
  <si>
    <t>116,41%</t>
  </si>
  <si>
    <t>JAVNI RED I SIGURNOST</t>
  </si>
  <si>
    <t>Funk. klas: 03</t>
  </si>
  <si>
    <t>109,78%</t>
  </si>
  <si>
    <t>109,05%</t>
  </si>
  <si>
    <t>Opće javne usluge koje nisu drugdje svrstane</t>
  </si>
  <si>
    <t>016</t>
  </si>
  <si>
    <t>102,70%</t>
  </si>
  <si>
    <t>100,54%</t>
  </si>
  <si>
    <t>106,44%</t>
  </si>
  <si>
    <t>115,15%</t>
  </si>
  <si>
    <t>Opće usluge</t>
  </si>
  <si>
    <t>013</t>
  </si>
  <si>
    <t>77,11%</t>
  </si>
  <si>
    <t>71,19%</t>
  </si>
  <si>
    <t>115,89%</t>
  </si>
  <si>
    <t>Izvršna i zakonodavna tijela, financijski i fiskalni poslovi, vanjski poslovi</t>
  </si>
  <si>
    <t>011</t>
  </si>
  <si>
    <t>102,27%</t>
  </si>
  <si>
    <t>97,91%</t>
  </si>
  <si>
    <t>115,23%</t>
  </si>
  <si>
    <t>OPĆE JAVNE USLUGE</t>
  </si>
  <si>
    <t>Funk. klas: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</si>
</sst>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3" borderId="0"/>
    <xf numFmtId="0" fontId="1" fillId="3" borderId="0"/>
    <xf numFmtId="0" fontId="3" fillId="3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5" fillId="3" borderId="0" xfId="2" applyFont="1"/>
    <xf numFmtId="0" fontId="6" fillId="3" borderId="0" xfId="2" applyFont="1"/>
    <xf numFmtId="0" fontId="7" fillId="3" borderId="0" xfId="2" applyFont="1"/>
    <xf numFmtId="0" fontId="8" fillId="3" borderId="0" xfId="2" applyFont="1"/>
    <xf numFmtId="0" fontId="4" fillId="3" borderId="0" xfId="2"/>
    <xf numFmtId="0" fontId="9" fillId="3" borderId="0" xfId="2" applyFont="1"/>
    <xf numFmtId="0" fontId="10" fillId="5" borderId="3" xfId="2" applyFont="1" applyFill="1" applyBorder="1" applyAlignment="1">
      <alignment wrapText="1"/>
    </xf>
    <xf numFmtId="0" fontId="10" fillId="5" borderId="4" xfId="2" applyFont="1" applyFill="1" applyBorder="1" applyAlignment="1">
      <alignment wrapText="1"/>
    </xf>
    <xf numFmtId="0" fontId="10" fillId="5" borderId="5" xfId="2" applyFont="1" applyFill="1" applyBorder="1" applyAlignment="1">
      <alignment wrapText="1"/>
    </xf>
    <xf numFmtId="0" fontId="5" fillId="3" borderId="3" xfId="2" applyFont="1" applyBorder="1" applyAlignment="1">
      <alignment horizontal="center"/>
    </xf>
    <xf numFmtId="0" fontId="7" fillId="3" borderId="3" xfId="2" applyFont="1" applyBorder="1" applyAlignment="1">
      <alignment horizontal="center" wrapText="1"/>
    </xf>
    <xf numFmtId="0" fontId="11" fillId="3" borderId="3" xfId="3" applyFont="1" applyBorder="1" applyAlignment="1">
      <alignment horizontal="center" wrapText="1"/>
    </xf>
    <xf numFmtId="0" fontId="7" fillId="3" borderId="6" xfId="2" applyFont="1" applyBorder="1" applyAlignment="1">
      <alignment horizontal="center" wrapText="1"/>
    </xf>
    <xf numFmtId="0" fontId="7" fillId="3" borderId="7" xfId="2" applyFont="1" applyBorder="1" applyAlignment="1">
      <alignment horizontal="center" wrapText="1"/>
    </xf>
    <xf numFmtId="0" fontId="7" fillId="3" borderId="8" xfId="2" applyFont="1" applyBorder="1" applyAlignment="1">
      <alignment horizontal="center" wrapText="1"/>
    </xf>
    <xf numFmtId="0" fontId="7" fillId="3" borderId="9" xfId="2" applyFont="1" applyBorder="1" applyAlignment="1">
      <alignment horizontal="center" wrapText="1"/>
    </xf>
    <xf numFmtId="0" fontId="8" fillId="3" borderId="0" xfId="2" applyFont="1" applyAlignment="1">
      <alignment horizontal="center"/>
    </xf>
    <xf numFmtId="0" fontId="5" fillId="3" borderId="10" xfId="2" applyFont="1" applyBorder="1" applyAlignment="1">
      <alignment horizontal="center"/>
    </xf>
    <xf numFmtId="0" fontId="12" fillId="3" borderId="3" xfId="3" applyFont="1" applyBorder="1" applyAlignment="1">
      <alignment horizontal="center" wrapText="1"/>
    </xf>
    <xf numFmtId="0" fontId="7" fillId="3" borderId="11" xfId="2" quotePrefix="1" applyFont="1" applyBorder="1" applyAlignment="1">
      <alignment horizontal="center"/>
    </xf>
    <xf numFmtId="0" fontId="7" fillId="3" borderId="12" xfId="2" quotePrefix="1" applyFont="1" applyBorder="1" applyAlignment="1">
      <alignment horizontal="center"/>
    </xf>
    <xf numFmtId="0" fontId="7" fillId="3" borderId="13" xfId="2" quotePrefix="1" applyFont="1" applyBorder="1" applyAlignment="1">
      <alignment horizontal="center"/>
    </xf>
    <xf numFmtId="0" fontId="7" fillId="3" borderId="7" xfId="2" quotePrefix="1" applyFont="1" applyBorder="1" applyAlignment="1">
      <alignment horizontal="center"/>
    </xf>
    <xf numFmtId="0" fontId="7" fillId="3" borderId="8" xfId="2" quotePrefix="1" applyFont="1" applyBorder="1" applyAlignment="1">
      <alignment horizontal="center"/>
    </xf>
    <xf numFmtId="0" fontId="7" fillId="3" borderId="9" xfId="2" quotePrefix="1" applyFont="1" applyBorder="1" applyAlignment="1">
      <alignment horizontal="center"/>
    </xf>
    <xf numFmtId="3" fontId="9" fillId="3" borderId="14" xfId="2" applyNumberFormat="1" applyFont="1" applyBorder="1"/>
    <xf numFmtId="3" fontId="8" fillId="3" borderId="15" xfId="2" applyNumberFormat="1" applyFont="1" applyBorder="1"/>
    <xf numFmtId="3" fontId="7" fillId="3" borderId="15" xfId="2" applyNumberFormat="1" applyFont="1" applyBorder="1"/>
    <xf numFmtId="3" fontId="8" fillId="3" borderId="14" xfId="2" applyNumberFormat="1" applyFont="1" applyBorder="1"/>
    <xf numFmtId="4" fontId="8" fillId="3" borderId="16" xfId="2" applyNumberFormat="1" applyFont="1" applyBorder="1"/>
    <xf numFmtId="4" fontId="8" fillId="3" borderId="17" xfId="2" applyNumberFormat="1" applyFont="1" applyBorder="1"/>
    <xf numFmtId="4" fontId="8" fillId="3" borderId="18" xfId="2" applyNumberFormat="1" applyFont="1" applyBorder="1"/>
    <xf numFmtId="3" fontId="9" fillId="3" borderId="19" xfId="2" applyNumberFormat="1" applyFont="1" applyBorder="1" applyAlignment="1">
      <alignment wrapText="1"/>
    </xf>
    <xf numFmtId="3" fontId="8" fillId="3" borderId="20" xfId="2" applyNumberFormat="1" applyFont="1" applyBorder="1" applyAlignment="1">
      <alignment wrapText="1"/>
    </xf>
    <xf numFmtId="3" fontId="7" fillId="3" borderId="20" xfId="2" applyNumberFormat="1" applyFont="1" applyBorder="1"/>
    <xf numFmtId="3" fontId="8" fillId="3" borderId="20" xfId="2" applyNumberFormat="1" applyFont="1" applyBorder="1"/>
    <xf numFmtId="3" fontId="8" fillId="3" borderId="19" xfId="2" applyNumberFormat="1" applyFont="1" applyBorder="1"/>
    <xf numFmtId="3" fontId="5" fillId="3" borderId="19" xfId="2" applyNumberFormat="1" applyFont="1" applyBorder="1"/>
    <xf numFmtId="3" fontId="7" fillId="3" borderId="19" xfId="2" applyNumberFormat="1" applyFont="1" applyBorder="1"/>
    <xf numFmtId="4" fontId="7" fillId="3" borderId="16" xfId="2" applyNumberFormat="1" applyFont="1" applyBorder="1"/>
    <xf numFmtId="4" fontId="7" fillId="3" borderId="17" xfId="2" applyNumberFormat="1" applyFont="1" applyBorder="1"/>
    <xf numFmtId="3" fontId="9" fillId="3" borderId="19" xfId="2" applyNumberFormat="1" applyFont="1" applyBorder="1"/>
    <xf numFmtId="4" fontId="7" fillId="3" borderId="18" xfId="2" applyNumberFormat="1" applyFont="1" applyBorder="1"/>
    <xf numFmtId="3" fontId="9" fillId="3" borderId="10" xfId="2" applyNumberFormat="1" applyFont="1" applyBorder="1" applyAlignment="1">
      <alignment wrapText="1"/>
    </xf>
    <xf numFmtId="3" fontId="8" fillId="3" borderId="21" xfId="2" applyNumberFormat="1" applyFont="1" applyBorder="1" applyAlignment="1">
      <alignment wrapText="1"/>
    </xf>
    <xf numFmtId="3" fontId="8" fillId="3" borderId="21" xfId="2" applyNumberFormat="1" applyFont="1" applyBorder="1"/>
    <xf numFmtId="3" fontId="7" fillId="3" borderId="21" xfId="2" applyNumberFormat="1" applyFont="1" applyBorder="1"/>
    <xf numFmtId="3" fontId="8" fillId="3" borderId="10" xfId="2" applyNumberFormat="1" applyFont="1" applyBorder="1"/>
    <xf numFmtId="4" fontId="8" fillId="3" borderId="22" xfId="2" applyNumberFormat="1" applyFont="1" applyBorder="1"/>
    <xf numFmtId="3" fontId="10" fillId="5" borderId="3" xfId="2" applyNumberFormat="1" applyFont="1" applyFill="1" applyBorder="1" applyAlignment="1">
      <alignment wrapText="1"/>
    </xf>
    <xf numFmtId="3" fontId="10" fillId="5" borderId="4" xfId="2" applyNumberFormat="1" applyFont="1" applyFill="1" applyBorder="1" applyAlignment="1">
      <alignment wrapText="1"/>
    </xf>
    <xf numFmtId="3" fontId="10" fillId="5" borderId="5" xfId="2" applyNumberFormat="1" applyFont="1" applyFill="1" applyBorder="1" applyAlignment="1">
      <alignment wrapText="1"/>
    </xf>
    <xf numFmtId="3" fontId="9" fillId="3" borderId="23" xfId="2" applyNumberFormat="1" applyFont="1" applyBorder="1" applyAlignment="1">
      <alignment wrapText="1"/>
    </xf>
    <xf numFmtId="3" fontId="8" fillId="3" borderId="24" xfId="2" applyNumberFormat="1" applyFont="1" applyBorder="1" applyAlignment="1">
      <alignment wrapText="1"/>
    </xf>
    <xf numFmtId="3" fontId="8" fillId="3" borderId="25" xfId="2" applyNumberFormat="1" applyFont="1" applyBorder="1" applyAlignment="1">
      <alignment wrapText="1"/>
    </xf>
    <xf numFmtId="3" fontId="7" fillId="3" borderId="24" xfId="2" applyNumberFormat="1" applyFont="1" applyBorder="1"/>
    <xf numFmtId="3" fontId="7" fillId="3" borderId="25" xfId="2" applyNumberFormat="1" applyFont="1" applyBorder="1"/>
    <xf numFmtId="3" fontId="8" fillId="3" borderId="24" xfId="2" applyNumberFormat="1" applyFont="1" applyBorder="1"/>
    <xf numFmtId="4" fontId="8" fillId="3" borderId="1" xfId="2" applyNumberFormat="1" applyFont="1" applyBorder="1"/>
    <xf numFmtId="3" fontId="8" fillId="3" borderId="26" xfId="2" applyNumberFormat="1" applyFont="1" applyBorder="1" applyAlignment="1">
      <alignment wrapText="1"/>
    </xf>
    <xf numFmtId="3" fontId="8" fillId="3" borderId="26" xfId="2" applyNumberFormat="1" applyFont="1" applyBorder="1"/>
    <xf numFmtId="4" fontId="8" fillId="3" borderId="27" xfId="2" applyNumberFormat="1" applyFont="1" applyBorder="1"/>
    <xf numFmtId="3" fontId="9" fillId="3" borderId="10" xfId="2" applyNumberFormat="1" applyFont="1" applyBorder="1"/>
    <xf numFmtId="3" fontId="8" fillId="3" borderId="28" xfId="2" applyNumberFormat="1" applyFont="1" applyBorder="1"/>
    <xf numFmtId="3" fontId="7" fillId="3" borderId="28" xfId="2" applyNumberFormat="1" applyFont="1" applyBorder="1"/>
    <xf numFmtId="3" fontId="10" fillId="5" borderId="29" xfId="2" applyNumberFormat="1" applyFont="1" applyFill="1" applyBorder="1" applyAlignment="1">
      <alignment wrapText="1"/>
    </xf>
    <xf numFmtId="3" fontId="10" fillId="5" borderId="30" xfId="2" applyNumberFormat="1" applyFont="1" applyFill="1" applyBorder="1" applyAlignment="1">
      <alignment wrapText="1"/>
    </xf>
    <xf numFmtId="3" fontId="10" fillId="5" borderId="31" xfId="2" applyNumberFormat="1" applyFont="1" applyFill="1" applyBorder="1" applyAlignment="1">
      <alignment wrapText="1"/>
    </xf>
    <xf numFmtId="3" fontId="13" fillId="3" borderId="24" xfId="2" applyNumberFormat="1" applyFont="1" applyBorder="1"/>
    <xf numFmtId="4" fontId="8" fillId="3" borderId="24" xfId="2" applyNumberFormat="1" applyFont="1" applyBorder="1"/>
    <xf numFmtId="4" fontId="8" fillId="3" borderId="32" xfId="2" applyNumberFormat="1" applyFont="1" applyBorder="1"/>
    <xf numFmtId="4" fontId="8" fillId="3" borderId="33" xfId="2" applyNumberFormat="1" applyFont="1" applyBorder="1"/>
    <xf numFmtId="3" fontId="13" fillId="3" borderId="20" xfId="2" applyNumberFormat="1" applyFont="1" applyBorder="1"/>
    <xf numFmtId="4" fontId="8" fillId="3" borderId="20" xfId="2" applyNumberFormat="1" applyFont="1" applyBorder="1"/>
    <xf numFmtId="4" fontId="8" fillId="3" borderId="34" xfId="2" applyNumberFormat="1" applyFont="1" applyBorder="1"/>
    <xf numFmtId="3" fontId="9" fillId="3" borderId="35" xfId="2" applyNumberFormat="1" applyFont="1" applyBorder="1"/>
    <xf numFmtId="4" fontId="8" fillId="3" borderId="36" xfId="2" applyNumberFormat="1" applyFont="1" applyBorder="1"/>
    <xf numFmtId="3" fontId="8" fillId="3" borderId="36" xfId="2" applyNumberFormat="1" applyFont="1" applyBorder="1"/>
    <xf numFmtId="3" fontId="7" fillId="3" borderId="36" xfId="2" applyNumberFormat="1" applyFont="1" applyBorder="1"/>
    <xf numFmtId="4" fontId="8" fillId="3" borderId="21" xfId="2" applyNumberFormat="1" applyFont="1" applyBorder="1"/>
    <xf numFmtId="4" fontId="8" fillId="3" borderId="11" xfId="2" applyNumberFormat="1" applyFont="1" applyBorder="1"/>
    <xf numFmtId="4" fontId="8" fillId="3" borderId="13" xfId="2" applyNumberFormat="1" applyFont="1" applyBorder="1"/>
    <xf numFmtId="3" fontId="14" fillId="3" borderId="24" xfId="2" applyNumberFormat="1" applyFont="1" applyBorder="1"/>
    <xf numFmtId="4" fontId="8" fillId="3" borderId="25" xfId="2" applyNumberFormat="1" applyFont="1" applyBorder="1"/>
    <xf numFmtId="3" fontId="8" fillId="3" borderId="33" xfId="2" applyNumberFormat="1" applyFont="1" applyBorder="1"/>
    <xf numFmtId="3" fontId="9" fillId="3" borderId="37" xfId="2" applyNumberFormat="1" applyFont="1" applyBorder="1" applyAlignment="1">
      <alignment wrapText="1"/>
    </xf>
    <xf numFmtId="3" fontId="8" fillId="3" borderId="38" xfId="2" applyNumberFormat="1" applyFont="1" applyBorder="1" applyAlignment="1">
      <alignment wrapText="1"/>
    </xf>
    <xf numFmtId="3" fontId="7" fillId="3" borderId="38" xfId="2" applyNumberFormat="1" applyFont="1" applyBorder="1"/>
    <xf numFmtId="3" fontId="14" fillId="3" borderId="38" xfId="2" applyNumberFormat="1" applyFont="1" applyBorder="1"/>
    <xf numFmtId="3" fontId="8" fillId="3" borderId="38" xfId="2" applyNumberFormat="1" applyFont="1" applyBorder="1"/>
    <xf numFmtId="4" fontId="8" fillId="3" borderId="39" xfId="2" applyNumberFormat="1" applyFont="1" applyBorder="1"/>
    <xf numFmtId="3" fontId="8" fillId="3" borderId="40" xfId="2" applyNumberFormat="1" applyFont="1" applyBorder="1"/>
    <xf numFmtId="3" fontId="5" fillId="5" borderId="37" xfId="2" applyNumberFormat="1" applyFont="1" applyFill="1" applyBorder="1"/>
    <xf numFmtId="3" fontId="7" fillId="5" borderId="38" xfId="2" applyNumberFormat="1" applyFont="1" applyFill="1" applyBorder="1"/>
    <xf numFmtId="4" fontId="7" fillId="5" borderId="38" xfId="2" applyNumberFormat="1" applyFont="1" applyFill="1" applyBorder="1"/>
    <xf numFmtId="3" fontId="7" fillId="5" borderId="39" xfId="2" applyNumberFormat="1" applyFont="1" applyFill="1" applyBorder="1"/>
    <xf numFmtId="3" fontId="7" fillId="5" borderId="22" xfId="2" applyNumberFormat="1" applyFont="1" applyFill="1" applyBorder="1"/>
    <xf numFmtId="3" fontId="7" fillId="5" borderId="40" xfId="2" applyNumberFormat="1" applyFont="1" applyFill="1" applyBorder="1"/>
    <xf numFmtId="3" fontId="8" fillId="3" borderId="0" xfId="2" applyNumberFormat="1" applyFont="1"/>
    <xf numFmtId="3" fontId="7" fillId="3" borderId="0" xfId="2" applyNumberFormat="1" applyFont="1"/>
    <xf numFmtId="4" fontId="8" fillId="3" borderId="0" xfId="2" applyNumberFormat="1" applyFont="1"/>
    <xf numFmtId="0" fontId="3" fillId="3" borderId="0" xfId="4"/>
    <xf numFmtId="0" fontId="2" fillId="2" borderId="2" xfId="4" applyFont="1" applyFill="1" applyBorder="1"/>
    <xf numFmtId="164" fontId="3" fillId="3" borderId="0" xfId="4" applyNumberFormat="1" applyAlignment="1">
      <alignment horizontal="right"/>
    </xf>
    <xf numFmtId="164" fontId="3" fillId="4" borderId="0" xfId="4" applyNumberFormat="1" applyFill="1" applyAlignment="1">
      <alignment horizontal="right"/>
    </xf>
    <xf numFmtId="0" fontId="3" fillId="4" borderId="0" xfId="4" applyFill="1"/>
    <xf numFmtId="0" fontId="2" fillId="2" borderId="1" xfId="4" applyFont="1" applyFill="1" applyBorder="1" applyAlignment="1">
      <alignment horizontal="center"/>
    </xf>
    <xf numFmtId="0" fontId="2" fillId="3" borderId="0" xfId="4" applyFont="1"/>
    <xf numFmtId="10" fontId="0" fillId="0" borderId="0" xfId="1" applyNumberFormat="1" applyFont="1" applyAlignment="1">
      <alignment horizontal="right"/>
    </xf>
    <xf numFmtId="10" fontId="0" fillId="4" borderId="0" xfId="1" applyNumberFormat="1" applyFont="1" applyFill="1" applyAlignment="1">
      <alignment horizontal="right"/>
    </xf>
  </cellXfs>
  <cellStyles count="5">
    <cellStyle name="Normal 2" xfId="2" xr:uid="{0B5020B4-A4F4-464C-A7EE-A4B8D88E581C}"/>
    <cellStyle name="Normalno" xfId="0" builtinId="0"/>
    <cellStyle name="Normalno 2" xfId="3" xr:uid="{5CFC8F52-35BA-4C99-9CA9-CD13F7BA5EA3}"/>
    <cellStyle name="Normalno 3" xfId="4" xr:uid="{26050BF7-09DF-4C3B-8B02-FF513D4B6836}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1F511-E7CE-4E9D-8381-21E41436C6F4}">
  <dimension ref="A1:K3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12.85546875" style="107" bestFit="1" customWidth="1" collapsed="1"/>
    <col min="2" max="2" width="61.28515625" style="107" bestFit="1" customWidth="1" collapsed="1"/>
    <col min="3" max="3" width="16.42578125" style="107" customWidth="1" collapsed="1"/>
    <col min="4" max="4" width="13.42578125" style="107" bestFit="1" customWidth="1" collapsed="1"/>
    <col min="5" max="5" width="9.42578125" style="107" bestFit="1" customWidth="1" collapsed="1"/>
    <col min="6" max="6" width="13.42578125" style="107" bestFit="1" customWidth="1" collapsed="1"/>
    <col min="7" max="7" width="9.42578125" style="107" bestFit="1" customWidth="1" collapsed="1"/>
    <col min="8" max="8" width="13.42578125" style="107" bestFit="1" customWidth="1" collapsed="1"/>
    <col min="9" max="9" width="9.42578125" style="107" bestFit="1" customWidth="1" collapsed="1"/>
    <col min="10" max="10" width="13.42578125" style="107" bestFit="1" customWidth="1" collapsed="1"/>
    <col min="11" max="11" width="9.42578125" style="107" bestFit="1" customWidth="1" collapsed="1"/>
    <col min="12" max="16384" width="9.140625" style="107"/>
  </cols>
  <sheetData>
    <row r="1" spans="1:11" x14ac:dyDescent="0.25">
      <c r="A1" s="113" t="s">
        <v>11</v>
      </c>
    </row>
    <row r="2" spans="1:11" x14ac:dyDescent="0.25">
      <c r="A2" s="112" t="s">
        <v>0</v>
      </c>
      <c r="B2" s="112" t="s">
        <v>1</v>
      </c>
      <c r="C2" s="112" t="s">
        <v>776</v>
      </c>
      <c r="D2" s="112" t="s">
        <v>775</v>
      </c>
      <c r="E2" s="112" t="s">
        <v>777</v>
      </c>
      <c r="F2" s="112" t="s">
        <v>774</v>
      </c>
      <c r="G2" s="112" t="s">
        <v>777</v>
      </c>
      <c r="H2" s="112" t="s">
        <v>773</v>
      </c>
      <c r="I2" s="112" t="s">
        <v>777</v>
      </c>
      <c r="J2" s="112" t="s">
        <v>772</v>
      </c>
      <c r="K2" s="112" t="s">
        <v>777</v>
      </c>
    </row>
    <row r="3" spans="1:11" x14ac:dyDescent="0.25">
      <c r="A3" s="111" t="s">
        <v>2</v>
      </c>
      <c r="B3" s="111" t="s">
        <v>3</v>
      </c>
      <c r="C3" s="110">
        <v>24482295.460000001</v>
      </c>
      <c r="D3" s="110">
        <v>32158474.890000001</v>
      </c>
      <c r="E3" s="110" t="s">
        <v>498</v>
      </c>
      <c r="F3" s="110">
        <v>33763282</v>
      </c>
      <c r="G3" s="110" t="s">
        <v>497</v>
      </c>
      <c r="H3" s="110">
        <v>36035235</v>
      </c>
      <c r="I3" s="110" t="s">
        <v>4</v>
      </c>
      <c r="J3" s="110">
        <v>31878364</v>
      </c>
      <c r="K3" s="110" t="s">
        <v>5</v>
      </c>
    </row>
    <row r="4" spans="1:11" x14ac:dyDescent="0.25">
      <c r="A4" s="107" t="s">
        <v>918</v>
      </c>
      <c r="B4" s="107" t="s">
        <v>917</v>
      </c>
      <c r="C4" s="109">
        <v>4249083.58</v>
      </c>
      <c r="D4" s="109">
        <v>4896390</v>
      </c>
      <c r="E4" s="109" t="s">
        <v>916</v>
      </c>
      <c r="F4" s="109">
        <v>4793925</v>
      </c>
      <c r="G4" s="109" t="s">
        <v>915</v>
      </c>
      <c r="H4" s="109">
        <v>4620695</v>
      </c>
      <c r="I4" s="109" t="s">
        <v>567</v>
      </c>
      <c r="J4" s="109">
        <v>4725695</v>
      </c>
      <c r="K4" s="109" t="s">
        <v>914</v>
      </c>
    </row>
    <row r="5" spans="1:11" x14ac:dyDescent="0.25">
      <c r="A5" s="111" t="s">
        <v>913</v>
      </c>
      <c r="B5" s="111" t="s">
        <v>912</v>
      </c>
      <c r="C5" s="110">
        <v>1028599.72</v>
      </c>
      <c r="D5" s="110">
        <v>1191995</v>
      </c>
      <c r="E5" s="110" t="s">
        <v>911</v>
      </c>
      <c r="F5" s="110">
        <v>848595</v>
      </c>
      <c r="G5" s="110" t="s">
        <v>910</v>
      </c>
      <c r="H5" s="110">
        <v>654315</v>
      </c>
      <c r="I5" s="110" t="s">
        <v>909</v>
      </c>
      <c r="J5" s="110">
        <v>654315</v>
      </c>
      <c r="K5" s="110" t="s">
        <v>8</v>
      </c>
    </row>
    <row r="6" spans="1:11" x14ac:dyDescent="0.25">
      <c r="A6" s="107" t="s">
        <v>908</v>
      </c>
      <c r="B6" s="107" t="s">
        <v>907</v>
      </c>
      <c r="C6" s="109">
        <v>3155311.24</v>
      </c>
      <c r="D6" s="109">
        <v>3633325</v>
      </c>
      <c r="E6" s="109" t="s">
        <v>906</v>
      </c>
      <c r="F6" s="109">
        <v>3867310</v>
      </c>
      <c r="G6" s="109" t="s">
        <v>905</v>
      </c>
      <c r="H6" s="109">
        <v>3888360</v>
      </c>
      <c r="I6" s="109" t="s">
        <v>904</v>
      </c>
      <c r="J6" s="109">
        <v>3993360</v>
      </c>
      <c r="K6" s="109" t="s">
        <v>903</v>
      </c>
    </row>
    <row r="7" spans="1:11" x14ac:dyDescent="0.25">
      <c r="A7" s="111" t="s">
        <v>902</v>
      </c>
      <c r="B7" s="111" t="s">
        <v>901</v>
      </c>
      <c r="C7" s="110">
        <v>65172.62</v>
      </c>
      <c r="D7" s="110">
        <v>71070</v>
      </c>
      <c r="E7" s="110" t="s">
        <v>900</v>
      </c>
      <c r="F7" s="110">
        <v>78020</v>
      </c>
      <c r="G7" s="110" t="s">
        <v>899</v>
      </c>
      <c r="H7" s="110">
        <v>78020</v>
      </c>
      <c r="I7" s="110" t="s">
        <v>8</v>
      </c>
      <c r="J7" s="110">
        <v>78020</v>
      </c>
      <c r="K7" s="110" t="s">
        <v>8</v>
      </c>
    </row>
    <row r="8" spans="1:11" x14ac:dyDescent="0.25">
      <c r="A8" s="107" t="s">
        <v>898</v>
      </c>
      <c r="B8" s="107" t="s">
        <v>897</v>
      </c>
      <c r="C8" s="109">
        <v>641790.4</v>
      </c>
      <c r="D8" s="109">
        <v>747100</v>
      </c>
      <c r="E8" s="109" t="s">
        <v>896</v>
      </c>
      <c r="F8" s="109">
        <v>828000</v>
      </c>
      <c r="G8" s="109" t="s">
        <v>895</v>
      </c>
      <c r="H8" s="109">
        <v>751000</v>
      </c>
      <c r="I8" s="109" t="s">
        <v>323</v>
      </c>
      <c r="J8" s="109">
        <v>751000</v>
      </c>
      <c r="K8" s="109" t="s">
        <v>8</v>
      </c>
    </row>
    <row r="9" spans="1:11" x14ac:dyDescent="0.25">
      <c r="A9" s="111" t="s">
        <v>894</v>
      </c>
      <c r="B9" s="111" t="s">
        <v>893</v>
      </c>
      <c r="C9" s="110">
        <v>596664.65</v>
      </c>
      <c r="D9" s="110">
        <v>671000</v>
      </c>
      <c r="E9" s="110" t="s">
        <v>892</v>
      </c>
      <c r="F9" s="110">
        <v>730000</v>
      </c>
      <c r="G9" s="110" t="s">
        <v>891</v>
      </c>
      <c r="H9" s="110">
        <v>685000</v>
      </c>
      <c r="I9" s="110" t="s">
        <v>326</v>
      </c>
      <c r="J9" s="110">
        <v>685000</v>
      </c>
      <c r="K9" s="110" t="s">
        <v>8</v>
      </c>
    </row>
    <row r="10" spans="1:11" x14ac:dyDescent="0.25">
      <c r="A10" s="107" t="s">
        <v>890</v>
      </c>
      <c r="B10" s="107" t="s">
        <v>889</v>
      </c>
      <c r="C10" s="109">
        <v>45125.75</v>
      </c>
      <c r="D10" s="109">
        <v>76100</v>
      </c>
      <c r="E10" s="109" t="s">
        <v>888</v>
      </c>
      <c r="F10" s="109">
        <v>98000</v>
      </c>
      <c r="G10" s="109" t="s">
        <v>887</v>
      </c>
      <c r="H10" s="109">
        <v>66000</v>
      </c>
      <c r="I10" s="109" t="s">
        <v>886</v>
      </c>
      <c r="J10" s="109">
        <v>66000</v>
      </c>
      <c r="K10" s="109" t="s">
        <v>8</v>
      </c>
    </row>
    <row r="11" spans="1:11" x14ac:dyDescent="0.25">
      <c r="A11" s="111" t="s">
        <v>885</v>
      </c>
      <c r="B11" s="111" t="s">
        <v>884</v>
      </c>
      <c r="C11" s="110">
        <v>3647613.36</v>
      </c>
      <c r="D11" s="110">
        <v>4025574.89</v>
      </c>
      <c r="E11" s="110" t="s">
        <v>883</v>
      </c>
      <c r="F11" s="110">
        <v>4973887</v>
      </c>
      <c r="G11" s="110" t="s">
        <v>882</v>
      </c>
      <c r="H11" s="110">
        <v>4015517</v>
      </c>
      <c r="I11" s="110" t="s">
        <v>881</v>
      </c>
      <c r="J11" s="110">
        <v>3221517</v>
      </c>
      <c r="K11" s="110" t="s">
        <v>880</v>
      </c>
    </row>
    <row r="12" spans="1:11" x14ac:dyDescent="0.25">
      <c r="A12" s="107" t="s">
        <v>879</v>
      </c>
      <c r="B12" s="107" t="s">
        <v>878</v>
      </c>
      <c r="C12" s="109">
        <v>942447.63</v>
      </c>
      <c r="D12" s="109">
        <v>1240551.8899999999</v>
      </c>
      <c r="E12" s="109" t="s">
        <v>877</v>
      </c>
      <c r="F12" s="109">
        <v>1125270</v>
      </c>
      <c r="G12" s="109" t="s">
        <v>876</v>
      </c>
      <c r="H12" s="109">
        <v>1115270</v>
      </c>
      <c r="I12" s="109" t="s">
        <v>875</v>
      </c>
      <c r="J12" s="109">
        <v>1115270</v>
      </c>
      <c r="K12" s="109" t="s">
        <v>8</v>
      </c>
    </row>
    <row r="13" spans="1:11" x14ac:dyDescent="0.25">
      <c r="A13" s="111" t="s">
        <v>874</v>
      </c>
      <c r="B13" s="111" t="s">
        <v>873</v>
      </c>
      <c r="C13" s="110">
        <v>1459688.8</v>
      </c>
      <c r="D13" s="110">
        <v>1645900</v>
      </c>
      <c r="E13" s="110" t="s">
        <v>872</v>
      </c>
      <c r="F13" s="110">
        <v>2829100</v>
      </c>
      <c r="G13" s="110" t="s">
        <v>871</v>
      </c>
      <c r="H13" s="110">
        <v>2251000</v>
      </c>
      <c r="I13" s="110" t="s">
        <v>105</v>
      </c>
      <c r="J13" s="110">
        <v>1457000</v>
      </c>
      <c r="K13" s="110" t="s">
        <v>106</v>
      </c>
    </row>
    <row r="14" spans="1:11" x14ac:dyDescent="0.25">
      <c r="A14" s="107" t="s">
        <v>870</v>
      </c>
      <c r="B14" s="107" t="s">
        <v>869</v>
      </c>
      <c r="C14" s="109">
        <v>1245476.93</v>
      </c>
      <c r="D14" s="109">
        <v>1139123</v>
      </c>
      <c r="E14" s="109" t="s">
        <v>868</v>
      </c>
      <c r="F14" s="109">
        <v>1019517</v>
      </c>
      <c r="G14" s="109" t="s">
        <v>867</v>
      </c>
      <c r="H14" s="109">
        <v>649247</v>
      </c>
      <c r="I14" s="109" t="s">
        <v>866</v>
      </c>
      <c r="J14" s="109">
        <v>649247</v>
      </c>
      <c r="K14" s="109" t="s">
        <v>8</v>
      </c>
    </row>
    <row r="15" spans="1:11" x14ac:dyDescent="0.25">
      <c r="A15" s="111" t="s">
        <v>865</v>
      </c>
      <c r="B15" s="111" t="s">
        <v>247</v>
      </c>
      <c r="C15" s="110">
        <v>559518.16</v>
      </c>
      <c r="D15" s="110">
        <v>482725</v>
      </c>
      <c r="E15" s="110" t="s">
        <v>864</v>
      </c>
      <c r="F15" s="110">
        <v>60000</v>
      </c>
      <c r="G15" s="110" t="s">
        <v>863</v>
      </c>
      <c r="H15" s="110">
        <v>28000</v>
      </c>
      <c r="I15" s="110" t="s">
        <v>862</v>
      </c>
      <c r="J15" s="110">
        <v>28000</v>
      </c>
      <c r="K15" s="110" t="s">
        <v>8</v>
      </c>
    </row>
    <row r="16" spans="1:11" x14ac:dyDescent="0.25">
      <c r="A16" s="107" t="s">
        <v>861</v>
      </c>
      <c r="B16" s="107" t="s">
        <v>223</v>
      </c>
      <c r="C16" s="109">
        <v>559477.71</v>
      </c>
      <c r="D16" s="109">
        <v>464725</v>
      </c>
      <c r="E16" s="109" t="s">
        <v>860</v>
      </c>
      <c r="F16" s="109">
        <v>20000</v>
      </c>
      <c r="G16" s="109" t="s">
        <v>859</v>
      </c>
      <c r="H16" s="109">
        <v>10000</v>
      </c>
      <c r="I16" s="109" t="s">
        <v>224</v>
      </c>
      <c r="J16" s="109">
        <v>10000</v>
      </c>
      <c r="K16" s="109" t="s">
        <v>8</v>
      </c>
    </row>
    <row r="17" spans="1:11" x14ac:dyDescent="0.25">
      <c r="A17" s="111" t="s">
        <v>858</v>
      </c>
      <c r="B17" s="111" t="s">
        <v>857</v>
      </c>
      <c r="C17" s="110">
        <v>40.450000000000003</v>
      </c>
      <c r="D17" s="110">
        <v>18000</v>
      </c>
      <c r="E17" s="110" t="s">
        <v>100</v>
      </c>
      <c r="F17" s="110">
        <v>40000</v>
      </c>
      <c r="G17" s="110" t="s">
        <v>856</v>
      </c>
      <c r="H17" s="110">
        <v>18000</v>
      </c>
      <c r="I17" s="110" t="s">
        <v>248</v>
      </c>
      <c r="J17" s="110">
        <v>18000</v>
      </c>
      <c r="K17" s="110" t="s">
        <v>8</v>
      </c>
    </row>
    <row r="18" spans="1:11" x14ac:dyDescent="0.25">
      <c r="A18" s="107" t="s">
        <v>855</v>
      </c>
      <c r="B18" s="107" t="s">
        <v>854</v>
      </c>
      <c r="C18" s="109">
        <v>5882666.9400000004</v>
      </c>
      <c r="D18" s="109">
        <v>10837917</v>
      </c>
      <c r="E18" s="109" t="s">
        <v>853</v>
      </c>
      <c r="F18" s="109">
        <v>11644717</v>
      </c>
      <c r="G18" s="109" t="s">
        <v>852</v>
      </c>
      <c r="H18" s="109">
        <v>14801217</v>
      </c>
      <c r="I18" s="109" t="s">
        <v>851</v>
      </c>
      <c r="J18" s="109">
        <v>11233856</v>
      </c>
      <c r="K18" s="109" t="s">
        <v>850</v>
      </c>
    </row>
    <row r="19" spans="1:11" x14ac:dyDescent="0.25">
      <c r="A19" s="111" t="s">
        <v>849</v>
      </c>
      <c r="B19" s="111" t="s">
        <v>848</v>
      </c>
      <c r="C19" s="110">
        <v>18406.16</v>
      </c>
      <c r="D19" s="110">
        <v>104654</v>
      </c>
      <c r="E19" s="110" t="s">
        <v>847</v>
      </c>
      <c r="F19" s="110">
        <v>115091</v>
      </c>
      <c r="G19" s="110" t="s">
        <v>846</v>
      </c>
      <c r="H19" s="110">
        <v>111591</v>
      </c>
      <c r="I19" s="110" t="s">
        <v>845</v>
      </c>
      <c r="J19" s="110">
        <v>45230</v>
      </c>
      <c r="K19" s="110" t="s">
        <v>844</v>
      </c>
    </row>
    <row r="20" spans="1:11" x14ac:dyDescent="0.25">
      <c r="A20" s="107" t="s">
        <v>843</v>
      </c>
      <c r="B20" s="107" t="s">
        <v>842</v>
      </c>
      <c r="C20" s="109">
        <v>402663.92</v>
      </c>
      <c r="D20" s="109">
        <v>330800</v>
      </c>
      <c r="E20" s="109" t="s">
        <v>841</v>
      </c>
      <c r="F20" s="109">
        <v>210000</v>
      </c>
      <c r="G20" s="109" t="s">
        <v>840</v>
      </c>
      <c r="H20" s="109">
        <v>90000</v>
      </c>
      <c r="I20" s="109" t="s">
        <v>144</v>
      </c>
      <c r="J20" s="109">
        <v>90000</v>
      </c>
      <c r="K20" s="109" t="s">
        <v>8</v>
      </c>
    </row>
    <row r="21" spans="1:11" x14ac:dyDescent="0.25">
      <c r="A21" s="111" t="s">
        <v>839</v>
      </c>
      <c r="B21" s="111" t="s">
        <v>838</v>
      </c>
      <c r="C21" s="110">
        <v>6204.79</v>
      </c>
      <c r="D21" s="110">
        <v>577900</v>
      </c>
      <c r="E21" s="110" t="s">
        <v>100</v>
      </c>
      <c r="F21" s="110">
        <v>3002900</v>
      </c>
      <c r="G21" s="110" t="s">
        <v>837</v>
      </c>
      <c r="H21" s="110">
        <v>2698000</v>
      </c>
      <c r="I21" s="110" t="s">
        <v>836</v>
      </c>
      <c r="J21" s="110">
        <v>2980000</v>
      </c>
      <c r="K21" s="110" t="s">
        <v>835</v>
      </c>
    </row>
    <row r="22" spans="1:11" x14ac:dyDescent="0.25">
      <c r="A22" s="107" t="s">
        <v>834</v>
      </c>
      <c r="B22" s="107" t="s">
        <v>833</v>
      </c>
      <c r="C22" s="109">
        <v>5455392.0700000003</v>
      </c>
      <c r="D22" s="109">
        <v>9824563</v>
      </c>
      <c r="E22" s="109" t="s">
        <v>832</v>
      </c>
      <c r="F22" s="109">
        <v>8316726</v>
      </c>
      <c r="G22" s="109" t="s">
        <v>831</v>
      </c>
      <c r="H22" s="109">
        <v>11901626</v>
      </c>
      <c r="I22" s="109" t="s">
        <v>830</v>
      </c>
      <c r="J22" s="109">
        <v>8118626</v>
      </c>
      <c r="K22" s="109" t="s">
        <v>829</v>
      </c>
    </row>
    <row r="23" spans="1:11" x14ac:dyDescent="0.25">
      <c r="A23" s="111" t="s">
        <v>828</v>
      </c>
      <c r="B23" s="111" t="s">
        <v>827</v>
      </c>
      <c r="C23" s="110">
        <v>67613.98</v>
      </c>
      <c r="D23" s="110">
        <v>72998</v>
      </c>
      <c r="E23" s="110" t="s">
        <v>824</v>
      </c>
      <c r="F23" s="110">
        <v>72998</v>
      </c>
      <c r="G23" s="110" t="s">
        <v>8</v>
      </c>
      <c r="H23" s="110">
        <v>72998</v>
      </c>
      <c r="I23" s="110" t="s">
        <v>8</v>
      </c>
      <c r="J23" s="110">
        <v>72998</v>
      </c>
      <c r="K23" s="110" t="s">
        <v>8</v>
      </c>
    </row>
    <row r="24" spans="1:11" x14ac:dyDescent="0.25">
      <c r="A24" s="107" t="s">
        <v>826</v>
      </c>
      <c r="B24" s="107" t="s">
        <v>825</v>
      </c>
      <c r="C24" s="109">
        <v>67613.98</v>
      </c>
      <c r="D24" s="109">
        <v>72998</v>
      </c>
      <c r="E24" s="109" t="s">
        <v>824</v>
      </c>
      <c r="F24" s="109">
        <v>72998</v>
      </c>
      <c r="G24" s="109" t="s">
        <v>8</v>
      </c>
      <c r="H24" s="109">
        <v>72998</v>
      </c>
      <c r="I24" s="109" t="s">
        <v>8</v>
      </c>
      <c r="J24" s="109">
        <v>72998</v>
      </c>
      <c r="K24" s="109" t="s">
        <v>8</v>
      </c>
    </row>
    <row r="25" spans="1:11" x14ac:dyDescent="0.25">
      <c r="A25" s="111" t="s">
        <v>823</v>
      </c>
      <c r="B25" s="111" t="s">
        <v>822</v>
      </c>
      <c r="C25" s="110">
        <v>2833140.28</v>
      </c>
      <c r="D25" s="110">
        <v>3196554</v>
      </c>
      <c r="E25" s="110" t="s">
        <v>821</v>
      </c>
      <c r="F25" s="110">
        <v>3263242</v>
      </c>
      <c r="G25" s="110" t="s">
        <v>820</v>
      </c>
      <c r="H25" s="110">
        <v>3388055</v>
      </c>
      <c r="I25" s="110" t="s">
        <v>798</v>
      </c>
      <c r="J25" s="110">
        <v>3487545</v>
      </c>
      <c r="K25" s="110" t="s">
        <v>628</v>
      </c>
    </row>
    <row r="26" spans="1:11" x14ac:dyDescent="0.25">
      <c r="A26" s="107" t="s">
        <v>819</v>
      </c>
      <c r="B26" s="107" t="s">
        <v>818</v>
      </c>
      <c r="C26" s="109">
        <v>300018.28000000003</v>
      </c>
      <c r="D26" s="109">
        <v>310847</v>
      </c>
      <c r="E26" s="109" t="s">
        <v>817</v>
      </c>
      <c r="F26" s="109">
        <v>337200</v>
      </c>
      <c r="G26" s="109" t="s">
        <v>816</v>
      </c>
      <c r="H26" s="109">
        <v>350257</v>
      </c>
      <c r="I26" s="109" t="s">
        <v>400</v>
      </c>
      <c r="J26" s="109">
        <v>357527</v>
      </c>
      <c r="K26" s="109" t="s">
        <v>401</v>
      </c>
    </row>
    <row r="27" spans="1:11" x14ac:dyDescent="0.25">
      <c r="A27" s="111" t="s">
        <v>815</v>
      </c>
      <c r="B27" s="111" t="s">
        <v>814</v>
      </c>
      <c r="C27" s="110">
        <v>857531.28</v>
      </c>
      <c r="D27" s="110">
        <v>1056607</v>
      </c>
      <c r="E27" s="110" t="s">
        <v>813</v>
      </c>
      <c r="F27" s="110">
        <v>1085042</v>
      </c>
      <c r="G27" s="110" t="s">
        <v>812</v>
      </c>
      <c r="H27" s="110">
        <v>1196798</v>
      </c>
      <c r="I27" s="110" t="s">
        <v>811</v>
      </c>
      <c r="J27" s="110">
        <v>1289018</v>
      </c>
      <c r="K27" s="110" t="s">
        <v>810</v>
      </c>
    </row>
    <row r="28" spans="1:11" x14ac:dyDescent="0.25">
      <c r="A28" s="107" t="s">
        <v>809</v>
      </c>
      <c r="B28" s="107" t="s">
        <v>808</v>
      </c>
      <c r="C28" s="109">
        <v>7216.81</v>
      </c>
      <c r="D28" s="109">
        <v>83000</v>
      </c>
      <c r="E28" s="109" t="s">
        <v>100</v>
      </c>
      <c r="F28" s="109">
        <v>60000</v>
      </c>
      <c r="G28" s="109" t="s">
        <v>807</v>
      </c>
      <c r="H28" s="109">
        <v>60000</v>
      </c>
      <c r="I28" s="109" t="s">
        <v>8</v>
      </c>
      <c r="J28" s="109">
        <v>60000</v>
      </c>
      <c r="K28" s="109" t="s">
        <v>8</v>
      </c>
    </row>
    <row r="29" spans="1:11" x14ac:dyDescent="0.25">
      <c r="A29" s="111" t="s">
        <v>806</v>
      </c>
      <c r="B29" s="111" t="s">
        <v>805</v>
      </c>
      <c r="C29" s="110">
        <v>1668373.91</v>
      </c>
      <c r="D29" s="110">
        <v>1746100</v>
      </c>
      <c r="E29" s="110" t="s">
        <v>804</v>
      </c>
      <c r="F29" s="110">
        <v>1781000</v>
      </c>
      <c r="G29" s="110" t="s">
        <v>803</v>
      </c>
      <c r="H29" s="110">
        <v>1781000</v>
      </c>
      <c r="I29" s="110" t="s">
        <v>8</v>
      </c>
      <c r="J29" s="110">
        <v>1781000</v>
      </c>
      <c r="K29" s="110" t="s">
        <v>8</v>
      </c>
    </row>
    <row r="30" spans="1:11" x14ac:dyDescent="0.25">
      <c r="A30" s="107" t="s">
        <v>802</v>
      </c>
      <c r="B30" s="107" t="s">
        <v>801</v>
      </c>
      <c r="C30" s="109">
        <v>5209995.25</v>
      </c>
      <c r="D30" s="109">
        <v>6553816</v>
      </c>
      <c r="E30" s="109" t="s">
        <v>800</v>
      </c>
      <c r="F30" s="109">
        <v>6736713</v>
      </c>
      <c r="G30" s="109" t="s">
        <v>799</v>
      </c>
      <c r="H30" s="109">
        <v>6993753</v>
      </c>
      <c r="I30" s="109" t="s">
        <v>798</v>
      </c>
      <c r="J30" s="109">
        <v>6993753</v>
      </c>
      <c r="K30" s="109" t="s">
        <v>8</v>
      </c>
    </row>
    <row r="31" spans="1:11" x14ac:dyDescent="0.25">
      <c r="A31" s="111" t="s">
        <v>797</v>
      </c>
      <c r="B31" s="111" t="s">
        <v>796</v>
      </c>
      <c r="C31" s="110">
        <v>4927740.26</v>
      </c>
      <c r="D31" s="110">
        <v>5869916</v>
      </c>
      <c r="E31" s="110" t="s">
        <v>795</v>
      </c>
      <c r="F31" s="110">
        <v>5968713</v>
      </c>
      <c r="G31" s="110" t="s">
        <v>671</v>
      </c>
      <c r="H31" s="110">
        <v>6225753</v>
      </c>
      <c r="I31" s="110" t="s">
        <v>794</v>
      </c>
      <c r="J31" s="110">
        <v>6225753</v>
      </c>
      <c r="K31" s="110" t="s">
        <v>8</v>
      </c>
    </row>
    <row r="32" spans="1:11" x14ac:dyDescent="0.25">
      <c r="A32" s="107" t="s">
        <v>793</v>
      </c>
      <c r="B32" s="107" t="s">
        <v>792</v>
      </c>
      <c r="C32" s="109">
        <v>282254.99</v>
      </c>
      <c r="D32" s="109">
        <v>683900</v>
      </c>
      <c r="E32" s="109" t="s">
        <v>791</v>
      </c>
      <c r="F32" s="109">
        <v>768000</v>
      </c>
      <c r="G32" s="109" t="s">
        <v>596</v>
      </c>
      <c r="H32" s="109">
        <v>768000</v>
      </c>
      <c r="I32" s="109" t="s">
        <v>8</v>
      </c>
      <c r="J32" s="109">
        <v>768000</v>
      </c>
      <c r="K32" s="109" t="s">
        <v>8</v>
      </c>
    </row>
    <row r="33" spans="1:11" x14ac:dyDescent="0.25">
      <c r="A33" s="111" t="s">
        <v>790</v>
      </c>
      <c r="B33" s="111" t="s">
        <v>789</v>
      </c>
      <c r="C33" s="110">
        <v>1390873.51</v>
      </c>
      <c r="D33" s="110">
        <v>1345400</v>
      </c>
      <c r="E33" s="110" t="s">
        <v>788</v>
      </c>
      <c r="F33" s="110">
        <v>1389800</v>
      </c>
      <c r="G33" s="110" t="s">
        <v>787</v>
      </c>
      <c r="H33" s="110">
        <v>1364000</v>
      </c>
      <c r="I33" s="110" t="s">
        <v>297</v>
      </c>
      <c r="J33" s="110">
        <v>1364000</v>
      </c>
      <c r="K33" s="110" t="s">
        <v>8</v>
      </c>
    </row>
    <row r="34" spans="1:11" x14ac:dyDescent="0.25">
      <c r="A34" s="107" t="s">
        <v>786</v>
      </c>
      <c r="B34" s="107" t="s">
        <v>785</v>
      </c>
      <c r="C34" s="109">
        <v>1148656.18</v>
      </c>
      <c r="D34" s="109">
        <v>200000</v>
      </c>
      <c r="E34" s="109" t="s">
        <v>784</v>
      </c>
      <c r="F34" s="109">
        <v>211000</v>
      </c>
      <c r="G34" s="109" t="s">
        <v>783</v>
      </c>
      <c r="H34" s="109">
        <v>205000</v>
      </c>
      <c r="I34" s="109" t="s">
        <v>314</v>
      </c>
      <c r="J34" s="109">
        <v>205000</v>
      </c>
      <c r="K34" s="109" t="s">
        <v>8</v>
      </c>
    </row>
    <row r="35" spans="1:11" x14ac:dyDescent="0.25">
      <c r="A35" s="111" t="s">
        <v>782</v>
      </c>
      <c r="B35" s="111" t="s">
        <v>781</v>
      </c>
      <c r="C35" s="110">
        <v>242217.33</v>
      </c>
      <c r="D35" s="110">
        <v>1145400</v>
      </c>
      <c r="E35" s="110" t="s">
        <v>780</v>
      </c>
      <c r="F35" s="110">
        <v>1178800</v>
      </c>
      <c r="G35" s="110" t="s">
        <v>779</v>
      </c>
      <c r="H35" s="110">
        <v>1159000</v>
      </c>
      <c r="I35" s="110" t="s">
        <v>778</v>
      </c>
      <c r="J35" s="110">
        <v>1159000</v>
      </c>
      <c r="K35" s="110" t="s">
        <v>8</v>
      </c>
    </row>
    <row r="36" spans="1:11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8ABF-0228-4D96-8A52-65366C8F9BF4}">
  <dimension ref="A1:K145"/>
  <sheetViews>
    <sheetView tabSelected="1" workbookViewId="0">
      <pane ySplit="2" topLeftCell="A3" activePane="bottomLeft" state="frozen"/>
      <selection pane="bottomLeft" activeCell="B24" sqref="B24"/>
    </sheetView>
  </sheetViews>
  <sheetFormatPr defaultRowHeight="15" x14ac:dyDescent="0.25"/>
  <cols>
    <col min="1" max="1" width="9.7109375" style="107" bestFit="1" customWidth="1" collapsed="1"/>
    <col min="2" max="2" width="69" style="107" customWidth="1" collapsed="1"/>
    <col min="3" max="4" width="13.42578125" style="107" bestFit="1" customWidth="1" collapsed="1"/>
    <col min="5" max="5" width="9.42578125" style="107" bestFit="1" customWidth="1" collapsed="1"/>
    <col min="6" max="6" width="13.42578125" style="107" bestFit="1" customWidth="1" collapsed="1"/>
    <col min="7" max="7" width="9.42578125" style="107" bestFit="1" customWidth="1" collapsed="1"/>
    <col min="8" max="8" width="13.42578125" style="107" bestFit="1" customWidth="1" collapsed="1"/>
    <col min="9" max="9" width="9.42578125" style="107" bestFit="1" customWidth="1" collapsed="1"/>
    <col min="10" max="10" width="13.42578125" style="107" bestFit="1" customWidth="1" collapsed="1"/>
    <col min="11" max="11" width="9.42578125" style="107" bestFit="1" customWidth="1" collapsed="1"/>
    <col min="12" max="16384" width="9.140625" style="107"/>
  </cols>
  <sheetData>
    <row r="1" spans="1:11" x14ac:dyDescent="0.25">
      <c r="A1" s="113" t="s">
        <v>11</v>
      </c>
    </row>
    <row r="2" spans="1:11" x14ac:dyDescent="0.25">
      <c r="A2" s="112" t="s">
        <v>0</v>
      </c>
      <c r="B2" s="112" t="s">
        <v>1</v>
      </c>
      <c r="C2" s="112" t="s">
        <v>776</v>
      </c>
      <c r="D2" s="112" t="s">
        <v>775</v>
      </c>
      <c r="E2" s="112" t="s">
        <v>777</v>
      </c>
      <c r="F2" s="112" t="s">
        <v>774</v>
      </c>
      <c r="G2" s="112" t="s">
        <v>777</v>
      </c>
      <c r="H2" s="112" t="s">
        <v>773</v>
      </c>
      <c r="I2" s="112" t="s">
        <v>777</v>
      </c>
      <c r="J2" s="112" t="s">
        <v>772</v>
      </c>
      <c r="K2" s="112" t="s">
        <v>777</v>
      </c>
    </row>
    <row r="3" spans="1:11" x14ac:dyDescent="0.25">
      <c r="A3" s="111"/>
      <c r="B3" s="111" t="s">
        <v>460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x14ac:dyDescent="0.25">
      <c r="A4" s="107" t="s">
        <v>462</v>
      </c>
      <c r="B4" s="107" t="s">
        <v>463</v>
      </c>
      <c r="C4" s="109">
        <v>25485119.460000001</v>
      </c>
      <c r="D4" s="109">
        <v>31706505.399999999</v>
      </c>
      <c r="E4" s="109" t="s">
        <v>771</v>
      </c>
      <c r="F4" s="109">
        <v>31053282</v>
      </c>
      <c r="G4" s="109" t="s">
        <v>770</v>
      </c>
      <c r="H4" s="109">
        <v>35075235</v>
      </c>
      <c r="I4" s="109" t="s">
        <v>769</v>
      </c>
      <c r="J4" s="109">
        <v>31868364</v>
      </c>
      <c r="K4" s="109" t="s">
        <v>768</v>
      </c>
    </row>
    <row r="5" spans="1:11" x14ac:dyDescent="0.25">
      <c r="A5" s="111" t="s">
        <v>767</v>
      </c>
      <c r="B5" s="111" t="s">
        <v>766</v>
      </c>
      <c r="C5" s="110">
        <v>12674364.67</v>
      </c>
      <c r="D5" s="110">
        <v>17161100</v>
      </c>
      <c r="E5" s="110" t="s">
        <v>765</v>
      </c>
      <c r="F5" s="110">
        <v>16986831</v>
      </c>
      <c r="G5" s="110" t="s">
        <v>764</v>
      </c>
      <c r="H5" s="110">
        <v>17000000</v>
      </c>
      <c r="I5" s="110" t="s">
        <v>630</v>
      </c>
      <c r="J5" s="110">
        <v>17000000</v>
      </c>
      <c r="K5" s="110" t="s">
        <v>8</v>
      </c>
    </row>
    <row r="6" spans="1:11" x14ac:dyDescent="0.25">
      <c r="A6" s="107" t="s">
        <v>16</v>
      </c>
      <c r="B6" s="107" t="s">
        <v>17</v>
      </c>
      <c r="C6" s="109">
        <v>12674364.67</v>
      </c>
      <c r="D6" s="109">
        <v>17161100</v>
      </c>
      <c r="E6" s="109" t="s">
        <v>765</v>
      </c>
      <c r="F6" s="109">
        <v>16986831</v>
      </c>
      <c r="G6" s="109" t="s">
        <v>764</v>
      </c>
      <c r="H6" s="109">
        <v>17000000</v>
      </c>
      <c r="I6" s="109" t="s">
        <v>630</v>
      </c>
      <c r="J6" s="109">
        <v>17000000</v>
      </c>
      <c r="K6" s="109" t="s">
        <v>8</v>
      </c>
    </row>
    <row r="7" spans="1:11" x14ac:dyDescent="0.25">
      <c r="A7" s="111" t="s">
        <v>763</v>
      </c>
      <c r="B7" s="111" t="s">
        <v>762</v>
      </c>
      <c r="C7" s="110">
        <v>3972167.18</v>
      </c>
      <c r="D7" s="110">
        <v>5084700.8899999997</v>
      </c>
      <c r="E7" s="110" t="s">
        <v>761</v>
      </c>
      <c r="F7" s="110">
        <v>5649581</v>
      </c>
      <c r="G7" s="110" t="s">
        <v>760</v>
      </c>
      <c r="H7" s="110">
        <v>9330574</v>
      </c>
      <c r="I7" s="110" t="s">
        <v>759</v>
      </c>
      <c r="J7" s="110">
        <v>6406299</v>
      </c>
      <c r="K7" s="110" t="s">
        <v>758</v>
      </c>
    </row>
    <row r="8" spans="1:11" x14ac:dyDescent="0.25">
      <c r="A8" s="107" t="s">
        <v>16</v>
      </c>
      <c r="B8" s="107" t="s">
        <v>17</v>
      </c>
      <c r="C8" s="109">
        <v>2576495.1800000002</v>
      </c>
      <c r="D8" s="109">
        <v>3775000</v>
      </c>
      <c r="E8" s="109" t="s">
        <v>757</v>
      </c>
      <c r="F8" s="109">
        <v>2900000</v>
      </c>
      <c r="G8" s="109" t="s">
        <v>756</v>
      </c>
      <c r="H8" s="109">
        <v>3775000</v>
      </c>
      <c r="I8" s="109" t="s">
        <v>755</v>
      </c>
      <c r="J8" s="109">
        <v>2800000</v>
      </c>
      <c r="K8" s="109" t="s">
        <v>754</v>
      </c>
    </row>
    <row r="9" spans="1:11" x14ac:dyDescent="0.25">
      <c r="A9" s="111" t="s">
        <v>220</v>
      </c>
      <c r="B9" s="111" t="s">
        <v>221</v>
      </c>
      <c r="C9" s="110">
        <v>92806.43</v>
      </c>
      <c r="D9" s="110">
        <v>209861</v>
      </c>
      <c r="E9" s="110" t="s">
        <v>753</v>
      </c>
      <c r="F9" s="110">
        <v>143377</v>
      </c>
      <c r="G9" s="110" t="s">
        <v>752</v>
      </c>
      <c r="H9" s="110">
        <v>193699</v>
      </c>
      <c r="I9" s="110" t="s">
        <v>751</v>
      </c>
      <c r="J9" s="110">
        <v>195149</v>
      </c>
      <c r="K9" s="110" t="s">
        <v>750</v>
      </c>
    </row>
    <row r="10" spans="1:11" x14ac:dyDescent="0.25">
      <c r="A10" s="107" t="s">
        <v>127</v>
      </c>
      <c r="B10" s="107" t="s">
        <v>128</v>
      </c>
      <c r="C10" s="109">
        <v>57554.06</v>
      </c>
      <c r="D10" s="109">
        <v>67605.89</v>
      </c>
      <c r="E10" s="109" t="s">
        <v>749</v>
      </c>
      <c r="F10" s="109">
        <v>15984</v>
      </c>
      <c r="G10" s="109" t="s">
        <v>748</v>
      </c>
      <c r="H10" s="109">
        <v>21175</v>
      </c>
      <c r="I10" s="109" t="s">
        <v>747</v>
      </c>
      <c r="J10" s="109">
        <v>680450</v>
      </c>
      <c r="K10" s="109" t="s">
        <v>100</v>
      </c>
    </row>
    <row r="11" spans="1:11" x14ac:dyDescent="0.25">
      <c r="A11" s="111" t="s">
        <v>136</v>
      </c>
      <c r="B11" s="111" t="s">
        <v>137</v>
      </c>
      <c r="C11" s="110">
        <v>456870.58</v>
      </c>
      <c r="D11" s="110">
        <v>495917</v>
      </c>
      <c r="E11" s="110" t="s">
        <v>746</v>
      </c>
      <c r="F11" s="110">
        <v>2187000</v>
      </c>
      <c r="G11" s="110" t="s">
        <v>745</v>
      </c>
      <c r="H11" s="110">
        <v>3910000</v>
      </c>
      <c r="I11" s="110" t="s">
        <v>744</v>
      </c>
      <c r="J11" s="110">
        <v>1000000</v>
      </c>
      <c r="K11" s="110" t="s">
        <v>101</v>
      </c>
    </row>
    <row r="12" spans="1:11" x14ac:dyDescent="0.25">
      <c r="A12" s="107" t="s">
        <v>37</v>
      </c>
      <c r="B12" s="107" t="s">
        <v>38</v>
      </c>
      <c r="C12" s="109">
        <v>452199.89</v>
      </c>
      <c r="D12" s="109">
        <v>378223</v>
      </c>
      <c r="E12" s="109" t="s">
        <v>743</v>
      </c>
      <c r="F12" s="109">
        <v>342350</v>
      </c>
      <c r="G12" s="109" t="s">
        <v>114</v>
      </c>
      <c r="H12" s="109">
        <v>1430700</v>
      </c>
      <c r="I12" s="109" t="s">
        <v>742</v>
      </c>
      <c r="J12" s="109">
        <v>1730700</v>
      </c>
      <c r="K12" s="109" t="s">
        <v>741</v>
      </c>
    </row>
    <row r="13" spans="1:11" x14ac:dyDescent="0.25">
      <c r="A13" s="111" t="s">
        <v>227</v>
      </c>
      <c r="B13" s="111" t="s">
        <v>228</v>
      </c>
      <c r="C13" s="110">
        <v>336241.04</v>
      </c>
      <c r="D13" s="110">
        <v>158094</v>
      </c>
      <c r="E13" s="110" t="s">
        <v>740</v>
      </c>
      <c r="F13" s="110">
        <v>60870</v>
      </c>
      <c r="G13" s="110" t="s">
        <v>739</v>
      </c>
      <c r="H13" s="110"/>
      <c r="I13" s="110"/>
      <c r="J13" s="110"/>
      <c r="K13" s="110"/>
    </row>
    <row r="14" spans="1:11" x14ac:dyDescent="0.25">
      <c r="A14" s="107" t="s">
        <v>738</v>
      </c>
      <c r="B14" s="107" t="s">
        <v>737</v>
      </c>
      <c r="C14" s="109">
        <v>948619.08</v>
      </c>
      <c r="D14" s="109">
        <v>1424290</v>
      </c>
      <c r="E14" s="109" t="s">
        <v>736</v>
      </c>
      <c r="F14" s="109">
        <v>1330290</v>
      </c>
      <c r="G14" s="109" t="s">
        <v>735</v>
      </c>
      <c r="H14" s="109">
        <v>1331671</v>
      </c>
      <c r="I14" s="109" t="s">
        <v>734</v>
      </c>
      <c r="J14" s="109">
        <v>1277000</v>
      </c>
      <c r="K14" s="109" t="s">
        <v>733</v>
      </c>
    </row>
    <row r="15" spans="1:11" x14ac:dyDescent="0.25">
      <c r="A15" s="111" t="s">
        <v>16</v>
      </c>
      <c r="B15" s="111" t="s">
        <v>17</v>
      </c>
      <c r="C15" s="110">
        <v>7053.79</v>
      </c>
      <c r="D15" s="110">
        <v>293190</v>
      </c>
      <c r="E15" s="110" t="s">
        <v>100</v>
      </c>
      <c r="F15" s="110">
        <v>293190</v>
      </c>
      <c r="G15" s="110" t="s">
        <v>8</v>
      </c>
      <c r="H15" s="110">
        <v>294571</v>
      </c>
      <c r="I15" s="110" t="s">
        <v>732</v>
      </c>
      <c r="J15" s="110">
        <v>310000</v>
      </c>
      <c r="K15" s="110" t="s">
        <v>731</v>
      </c>
    </row>
    <row r="16" spans="1:11" x14ac:dyDescent="0.25">
      <c r="A16" s="107" t="s">
        <v>41</v>
      </c>
      <c r="B16" s="107" t="s">
        <v>42</v>
      </c>
      <c r="C16" s="109">
        <v>626179.26</v>
      </c>
      <c r="D16" s="109">
        <v>720100</v>
      </c>
      <c r="E16" s="109" t="s">
        <v>640</v>
      </c>
      <c r="F16" s="109">
        <v>720100</v>
      </c>
      <c r="G16" s="109" t="s">
        <v>8</v>
      </c>
      <c r="H16" s="109">
        <v>720100</v>
      </c>
      <c r="I16" s="109" t="s">
        <v>8</v>
      </c>
      <c r="J16" s="109">
        <v>650000</v>
      </c>
      <c r="K16" s="109" t="s">
        <v>730</v>
      </c>
    </row>
    <row r="17" spans="1:11" x14ac:dyDescent="0.25">
      <c r="A17" s="111" t="s">
        <v>169</v>
      </c>
      <c r="B17" s="111" t="s">
        <v>170</v>
      </c>
      <c r="C17" s="110">
        <v>96495.84</v>
      </c>
      <c r="D17" s="110">
        <v>94000</v>
      </c>
      <c r="E17" s="110" t="s">
        <v>729</v>
      </c>
      <c r="F17" s="110">
        <v>39000</v>
      </c>
      <c r="G17" s="110" t="s">
        <v>728</v>
      </c>
      <c r="H17" s="110">
        <v>39000</v>
      </c>
      <c r="I17" s="110" t="s">
        <v>8</v>
      </c>
      <c r="J17" s="110">
        <v>39000</v>
      </c>
      <c r="K17" s="110" t="s">
        <v>8</v>
      </c>
    </row>
    <row r="18" spans="1:11" x14ac:dyDescent="0.25">
      <c r="A18" s="107" t="s">
        <v>156</v>
      </c>
      <c r="B18" s="107" t="s">
        <v>157</v>
      </c>
      <c r="C18" s="109">
        <v>10991.63</v>
      </c>
      <c r="D18" s="109">
        <v>13000</v>
      </c>
      <c r="E18" s="109" t="s">
        <v>727</v>
      </c>
      <c r="F18" s="109">
        <v>13000</v>
      </c>
      <c r="G18" s="109" t="s">
        <v>8</v>
      </c>
      <c r="H18" s="109">
        <v>13000</v>
      </c>
      <c r="I18" s="109" t="s">
        <v>8</v>
      </c>
      <c r="J18" s="109">
        <v>13000</v>
      </c>
      <c r="K18" s="109" t="s">
        <v>8</v>
      </c>
    </row>
    <row r="19" spans="1:11" x14ac:dyDescent="0.25">
      <c r="A19" s="111" t="s">
        <v>89</v>
      </c>
      <c r="B19" s="111" t="s">
        <v>90</v>
      </c>
      <c r="C19" s="110">
        <v>207898.56</v>
      </c>
      <c r="D19" s="110">
        <v>304000</v>
      </c>
      <c r="E19" s="110" t="s">
        <v>726</v>
      </c>
      <c r="F19" s="110">
        <v>210000</v>
      </c>
      <c r="G19" s="110" t="s">
        <v>556</v>
      </c>
      <c r="H19" s="110">
        <v>210000</v>
      </c>
      <c r="I19" s="110" t="s">
        <v>8</v>
      </c>
      <c r="J19" s="110">
        <v>210000</v>
      </c>
      <c r="K19" s="110" t="s">
        <v>8</v>
      </c>
    </row>
    <row r="20" spans="1:11" x14ac:dyDescent="0.25">
      <c r="A20" s="107" t="s">
        <v>244</v>
      </c>
      <c r="B20" s="107" t="s">
        <v>245</v>
      </c>
      <c r="C20" s="109"/>
      <c r="D20" s="109"/>
      <c r="E20" s="109"/>
      <c r="F20" s="109">
        <v>55000</v>
      </c>
      <c r="G20" s="109"/>
      <c r="H20" s="109">
        <v>55000</v>
      </c>
      <c r="I20" s="109" t="s">
        <v>8</v>
      </c>
      <c r="J20" s="109">
        <v>55000</v>
      </c>
      <c r="K20" s="109" t="s">
        <v>8</v>
      </c>
    </row>
    <row r="21" spans="1:11" x14ac:dyDescent="0.25">
      <c r="A21" s="111" t="s">
        <v>725</v>
      </c>
      <c r="B21" s="111" t="s">
        <v>724</v>
      </c>
      <c r="C21" s="110">
        <v>6975457.3399999999</v>
      </c>
      <c r="D21" s="110">
        <v>7408806.5099999998</v>
      </c>
      <c r="E21" s="110" t="s">
        <v>723</v>
      </c>
      <c r="F21" s="110">
        <v>6638098</v>
      </c>
      <c r="G21" s="110" t="s">
        <v>722</v>
      </c>
      <c r="H21" s="110">
        <v>7090110</v>
      </c>
      <c r="I21" s="110" t="s">
        <v>721</v>
      </c>
      <c r="J21" s="110">
        <v>6854440</v>
      </c>
      <c r="K21" s="110" t="s">
        <v>720</v>
      </c>
    </row>
    <row r="22" spans="1:11" x14ac:dyDescent="0.25">
      <c r="A22" s="107" t="s">
        <v>16</v>
      </c>
      <c r="B22" s="107" t="s">
        <v>17</v>
      </c>
      <c r="C22" s="109">
        <v>93019.14</v>
      </c>
      <c r="D22" s="109">
        <v>112360.51</v>
      </c>
      <c r="E22" s="109" t="s">
        <v>719</v>
      </c>
      <c r="F22" s="109">
        <v>112360</v>
      </c>
      <c r="G22" s="109" t="s">
        <v>8</v>
      </c>
      <c r="H22" s="109">
        <v>112360</v>
      </c>
      <c r="I22" s="109" t="s">
        <v>8</v>
      </c>
      <c r="J22" s="109">
        <v>119670</v>
      </c>
      <c r="K22" s="109" t="s">
        <v>718</v>
      </c>
    </row>
    <row r="23" spans="1:11" x14ac:dyDescent="0.25">
      <c r="A23" s="111" t="s">
        <v>87</v>
      </c>
      <c r="B23" s="111" t="s">
        <v>88</v>
      </c>
      <c r="C23" s="110">
        <v>3644009.9</v>
      </c>
      <c r="D23" s="110">
        <v>3800000</v>
      </c>
      <c r="E23" s="110" t="s">
        <v>717</v>
      </c>
      <c r="F23" s="110">
        <v>3700000</v>
      </c>
      <c r="G23" s="110" t="s">
        <v>716</v>
      </c>
      <c r="H23" s="110">
        <v>3760000</v>
      </c>
      <c r="I23" s="110" t="s">
        <v>715</v>
      </c>
      <c r="J23" s="110">
        <v>3800000</v>
      </c>
      <c r="K23" s="110" t="s">
        <v>714</v>
      </c>
    </row>
    <row r="24" spans="1:11" x14ac:dyDescent="0.25">
      <c r="A24" s="107" t="s">
        <v>110</v>
      </c>
      <c r="B24" s="107" t="s">
        <v>111</v>
      </c>
      <c r="C24" s="109">
        <v>2087730.52</v>
      </c>
      <c r="D24" s="109">
        <v>2000000</v>
      </c>
      <c r="E24" s="109" t="s">
        <v>713</v>
      </c>
      <c r="F24" s="109">
        <v>1600000</v>
      </c>
      <c r="G24" s="109" t="s">
        <v>218</v>
      </c>
      <c r="H24" s="109">
        <v>1800000</v>
      </c>
      <c r="I24" s="109" t="s">
        <v>712</v>
      </c>
      <c r="J24" s="109">
        <v>1800000</v>
      </c>
      <c r="K24" s="109" t="s">
        <v>8</v>
      </c>
    </row>
    <row r="25" spans="1:11" x14ac:dyDescent="0.25">
      <c r="A25" s="111" t="s">
        <v>169</v>
      </c>
      <c r="B25" s="111" t="s">
        <v>170</v>
      </c>
      <c r="C25" s="110">
        <v>1133777.8999999999</v>
      </c>
      <c r="D25" s="110">
        <v>1471446</v>
      </c>
      <c r="E25" s="110" t="s">
        <v>711</v>
      </c>
      <c r="F25" s="110">
        <v>927738</v>
      </c>
      <c r="G25" s="110" t="s">
        <v>710</v>
      </c>
      <c r="H25" s="110">
        <v>899750</v>
      </c>
      <c r="I25" s="110" t="s">
        <v>709</v>
      </c>
      <c r="J25" s="110">
        <v>899770</v>
      </c>
      <c r="K25" s="110" t="s">
        <v>8</v>
      </c>
    </row>
    <row r="26" spans="1:11" x14ac:dyDescent="0.25">
      <c r="A26" s="107" t="s">
        <v>427</v>
      </c>
      <c r="B26" s="107" t="s">
        <v>428</v>
      </c>
      <c r="C26" s="109"/>
      <c r="D26" s="109"/>
      <c r="E26" s="109"/>
      <c r="F26" s="109">
        <v>25000</v>
      </c>
      <c r="G26" s="109"/>
      <c r="H26" s="109">
        <v>25000</v>
      </c>
      <c r="I26" s="109" t="s">
        <v>8</v>
      </c>
      <c r="J26" s="109">
        <v>25000</v>
      </c>
      <c r="K26" s="109" t="s">
        <v>8</v>
      </c>
    </row>
    <row r="27" spans="1:11" x14ac:dyDescent="0.25">
      <c r="A27" s="111" t="s">
        <v>204</v>
      </c>
      <c r="B27" s="111" t="s">
        <v>205</v>
      </c>
      <c r="C27" s="110"/>
      <c r="D27" s="110"/>
      <c r="E27" s="110"/>
      <c r="F27" s="110">
        <v>20000</v>
      </c>
      <c r="G27" s="110"/>
      <c r="H27" s="110">
        <v>20000</v>
      </c>
      <c r="I27" s="110" t="s">
        <v>8</v>
      </c>
      <c r="J27" s="110">
        <v>20000</v>
      </c>
      <c r="K27" s="110" t="s">
        <v>8</v>
      </c>
    </row>
    <row r="28" spans="1:11" x14ac:dyDescent="0.25">
      <c r="A28" s="107" t="s">
        <v>116</v>
      </c>
      <c r="B28" s="107" t="s">
        <v>117</v>
      </c>
      <c r="C28" s="109">
        <v>16919.88</v>
      </c>
      <c r="D28" s="109">
        <v>20000</v>
      </c>
      <c r="E28" s="109" t="s">
        <v>708</v>
      </c>
      <c r="F28" s="109">
        <v>20000</v>
      </c>
      <c r="G28" s="109" t="s">
        <v>8</v>
      </c>
      <c r="H28" s="109"/>
      <c r="I28" s="109"/>
      <c r="J28" s="109"/>
      <c r="K28" s="109"/>
    </row>
    <row r="29" spans="1:11" x14ac:dyDescent="0.25">
      <c r="A29" s="111" t="s">
        <v>435</v>
      </c>
      <c r="B29" s="111" t="s">
        <v>436</v>
      </c>
      <c r="C29" s="110"/>
      <c r="D29" s="110"/>
      <c r="E29" s="110"/>
      <c r="F29" s="110">
        <v>130000</v>
      </c>
      <c r="G29" s="110"/>
      <c r="H29" s="110">
        <v>130000</v>
      </c>
      <c r="I29" s="110" t="s">
        <v>8</v>
      </c>
      <c r="J29" s="110">
        <v>130000</v>
      </c>
      <c r="K29" s="110" t="s">
        <v>8</v>
      </c>
    </row>
    <row r="30" spans="1:11" x14ac:dyDescent="0.25">
      <c r="A30" s="107" t="s">
        <v>98</v>
      </c>
      <c r="B30" s="107" t="s">
        <v>99</v>
      </c>
      <c r="C30" s="109"/>
      <c r="D30" s="109"/>
      <c r="E30" s="109"/>
      <c r="F30" s="109">
        <v>143000</v>
      </c>
      <c r="G30" s="109"/>
      <c r="H30" s="109">
        <v>383000</v>
      </c>
      <c r="I30" s="109" t="s">
        <v>96</v>
      </c>
      <c r="J30" s="109">
        <v>100000</v>
      </c>
      <c r="K30" s="109" t="s">
        <v>97</v>
      </c>
    </row>
    <row r="31" spans="1:11" x14ac:dyDescent="0.25">
      <c r="A31" s="111" t="s">
        <v>437</v>
      </c>
      <c r="B31" s="111" t="s">
        <v>438</v>
      </c>
      <c r="C31" s="110"/>
      <c r="D31" s="110">
        <v>5000</v>
      </c>
      <c r="E31" s="110"/>
      <c r="F31" s="110">
        <v>5000</v>
      </c>
      <c r="G31" s="110" t="s">
        <v>8</v>
      </c>
      <c r="H31" s="110">
        <v>5000</v>
      </c>
      <c r="I31" s="110" t="s">
        <v>8</v>
      </c>
      <c r="J31" s="110">
        <v>5000</v>
      </c>
      <c r="K31" s="110" t="s">
        <v>8</v>
      </c>
    </row>
    <row r="32" spans="1:11" x14ac:dyDescent="0.25">
      <c r="A32" s="107" t="s">
        <v>707</v>
      </c>
      <c r="B32" s="107" t="s">
        <v>706</v>
      </c>
      <c r="C32" s="109">
        <v>803807.25</v>
      </c>
      <c r="D32" s="109">
        <v>511608</v>
      </c>
      <c r="E32" s="109" t="s">
        <v>705</v>
      </c>
      <c r="F32" s="109">
        <v>332482</v>
      </c>
      <c r="G32" s="109" t="s">
        <v>704</v>
      </c>
      <c r="H32" s="109">
        <v>206880</v>
      </c>
      <c r="I32" s="109" t="s">
        <v>703</v>
      </c>
      <c r="J32" s="109">
        <v>214625</v>
      </c>
      <c r="K32" s="109" t="s">
        <v>702</v>
      </c>
    </row>
    <row r="33" spans="1:11" x14ac:dyDescent="0.25">
      <c r="A33" s="111" t="s">
        <v>41</v>
      </c>
      <c r="B33" s="111" t="s">
        <v>42</v>
      </c>
      <c r="C33" s="110">
        <v>180550.24</v>
      </c>
      <c r="D33" s="110">
        <v>196612</v>
      </c>
      <c r="E33" s="110" t="s">
        <v>701</v>
      </c>
      <c r="F33" s="110">
        <v>174338</v>
      </c>
      <c r="G33" s="110" t="s">
        <v>700</v>
      </c>
      <c r="H33" s="110">
        <v>200307</v>
      </c>
      <c r="I33" s="110" t="s">
        <v>699</v>
      </c>
      <c r="J33" s="110">
        <v>207577</v>
      </c>
      <c r="K33" s="110" t="s">
        <v>698</v>
      </c>
    </row>
    <row r="34" spans="1:11" x14ac:dyDescent="0.25">
      <c r="A34" s="107" t="s">
        <v>147</v>
      </c>
      <c r="B34" s="107" t="s">
        <v>148</v>
      </c>
      <c r="C34" s="109">
        <v>623257.01</v>
      </c>
      <c r="D34" s="109">
        <v>314996</v>
      </c>
      <c r="E34" s="109" t="s">
        <v>697</v>
      </c>
      <c r="F34" s="109">
        <v>158144</v>
      </c>
      <c r="G34" s="109" t="s">
        <v>696</v>
      </c>
      <c r="H34" s="109">
        <v>6573</v>
      </c>
      <c r="I34" s="109" t="s">
        <v>695</v>
      </c>
      <c r="J34" s="109">
        <v>7048</v>
      </c>
      <c r="K34" s="109" t="s">
        <v>694</v>
      </c>
    </row>
    <row r="35" spans="1:11" x14ac:dyDescent="0.25">
      <c r="A35" s="111" t="s">
        <v>693</v>
      </c>
      <c r="B35" s="111" t="s">
        <v>692</v>
      </c>
      <c r="C35" s="110">
        <v>110703.94</v>
      </c>
      <c r="D35" s="110">
        <v>116000</v>
      </c>
      <c r="E35" s="110" t="s">
        <v>691</v>
      </c>
      <c r="F35" s="110">
        <v>116000</v>
      </c>
      <c r="G35" s="110" t="s">
        <v>8</v>
      </c>
      <c r="H35" s="110">
        <v>116000</v>
      </c>
      <c r="I35" s="110" t="s">
        <v>8</v>
      </c>
      <c r="J35" s="110">
        <v>116000</v>
      </c>
      <c r="K35" s="110" t="s">
        <v>8</v>
      </c>
    </row>
    <row r="36" spans="1:11" x14ac:dyDescent="0.25">
      <c r="A36" s="107" t="s">
        <v>16</v>
      </c>
      <c r="B36" s="107" t="s">
        <v>17</v>
      </c>
      <c r="C36" s="109">
        <v>110703.94</v>
      </c>
      <c r="D36" s="109">
        <v>116000</v>
      </c>
      <c r="E36" s="109" t="s">
        <v>691</v>
      </c>
      <c r="F36" s="109">
        <v>116000</v>
      </c>
      <c r="G36" s="109" t="s">
        <v>8</v>
      </c>
      <c r="H36" s="109">
        <v>116000</v>
      </c>
      <c r="I36" s="109" t="s">
        <v>8</v>
      </c>
      <c r="J36" s="109">
        <v>116000</v>
      </c>
      <c r="K36" s="109" t="s">
        <v>8</v>
      </c>
    </row>
    <row r="37" spans="1:11" x14ac:dyDescent="0.25">
      <c r="A37" s="111" t="s">
        <v>465</v>
      </c>
      <c r="B37" s="111" t="s">
        <v>466</v>
      </c>
      <c r="C37" s="110">
        <v>165828.06</v>
      </c>
      <c r="D37" s="110">
        <v>160000</v>
      </c>
      <c r="E37" s="110" t="s">
        <v>690</v>
      </c>
      <c r="F37" s="110">
        <v>1260000</v>
      </c>
      <c r="G37" s="110" t="s">
        <v>689</v>
      </c>
      <c r="H37" s="110">
        <v>960000</v>
      </c>
      <c r="I37" s="110" t="s">
        <v>688</v>
      </c>
      <c r="J37" s="110">
        <v>10000</v>
      </c>
      <c r="K37" s="110" t="s">
        <v>687</v>
      </c>
    </row>
    <row r="38" spans="1:11" x14ac:dyDescent="0.25">
      <c r="A38" s="107" t="s">
        <v>686</v>
      </c>
      <c r="B38" s="107" t="s">
        <v>685</v>
      </c>
      <c r="C38" s="109">
        <v>134594.20000000001</v>
      </c>
      <c r="D38" s="109">
        <v>150000</v>
      </c>
      <c r="E38" s="109" t="s">
        <v>684</v>
      </c>
      <c r="F38" s="109">
        <v>1250000</v>
      </c>
      <c r="G38" s="109" t="s">
        <v>683</v>
      </c>
      <c r="H38" s="109">
        <v>950000</v>
      </c>
      <c r="I38" s="109" t="s">
        <v>682</v>
      </c>
      <c r="J38" s="109"/>
      <c r="K38" s="109"/>
    </row>
    <row r="39" spans="1:11" x14ac:dyDescent="0.25">
      <c r="A39" s="111" t="s">
        <v>118</v>
      </c>
      <c r="B39" s="111" t="s">
        <v>119</v>
      </c>
      <c r="C39" s="110">
        <v>134594.20000000001</v>
      </c>
      <c r="D39" s="110">
        <v>150000</v>
      </c>
      <c r="E39" s="110" t="s">
        <v>684</v>
      </c>
      <c r="F39" s="110">
        <v>1250000</v>
      </c>
      <c r="G39" s="110" t="s">
        <v>683</v>
      </c>
      <c r="H39" s="110">
        <v>950000</v>
      </c>
      <c r="I39" s="110" t="s">
        <v>682</v>
      </c>
      <c r="J39" s="110"/>
      <c r="K39" s="110"/>
    </row>
    <row r="40" spans="1:11" x14ac:dyDescent="0.25">
      <c r="A40" s="107" t="s">
        <v>681</v>
      </c>
      <c r="B40" s="107" t="s">
        <v>680</v>
      </c>
      <c r="C40" s="109">
        <v>31233.86</v>
      </c>
      <c r="D40" s="109">
        <v>10000</v>
      </c>
      <c r="E40" s="109" t="s">
        <v>679</v>
      </c>
      <c r="F40" s="109">
        <v>10000</v>
      </c>
      <c r="G40" s="109" t="s">
        <v>8</v>
      </c>
      <c r="H40" s="109">
        <v>10000</v>
      </c>
      <c r="I40" s="109" t="s">
        <v>8</v>
      </c>
      <c r="J40" s="109">
        <v>10000</v>
      </c>
      <c r="K40" s="109" t="s">
        <v>8</v>
      </c>
    </row>
    <row r="41" spans="1:11" x14ac:dyDescent="0.25">
      <c r="A41" s="111" t="s">
        <v>16</v>
      </c>
      <c r="B41" s="111" t="s">
        <v>17</v>
      </c>
      <c r="C41" s="110">
        <v>26904.81</v>
      </c>
      <c r="D41" s="110"/>
      <c r="E41" s="110"/>
      <c r="F41" s="110"/>
      <c r="G41" s="110"/>
      <c r="H41" s="110"/>
      <c r="I41" s="110"/>
      <c r="J41" s="110"/>
      <c r="K41" s="110"/>
    </row>
    <row r="42" spans="1:11" x14ac:dyDescent="0.25">
      <c r="A42" s="107" t="s">
        <v>118</v>
      </c>
      <c r="B42" s="107" t="s">
        <v>119</v>
      </c>
      <c r="C42" s="109">
        <v>4329.05</v>
      </c>
      <c r="D42" s="109">
        <v>10000</v>
      </c>
      <c r="E42" s="109" t="s">
        <v>678</v>
      </c>
      <c r="F42" s="109">
        <v>10000</v>
      </c>
      <c r="G42" s="109" t="s">
        <v>8</v>
      </c>
      <c r="H42" s="109">
        <v>10000</v>
      </c>
      <c r="I42" s="109" t="s">
        <v>8</v>
      </c>
      <c r="J42" s="109">
        <v>10000</v>
      </c>
      <c r="K42" s="109" t="s">
        <v>8</v>
      </c>
    </row>
    <row r="43" spans="1:11" x14ac:dyDescent="0.25">
      <c r="A43" s="111" t="s">
        <v>306</v>
      </c>
      <c r="B43" s="111" t="s">
        <v>307</v>
      </c>
      <c r="C43" s="110"/>
      <c r="D43" s="110"/>
      <c r="E43" s="110"/>
      <c r="F43" s="110">
        <v>10000</v>
      </c>
      <c r="G43" s="110"/>
      <c r="H43" s="110">
        <v>10000</v>
      </c>
      <c r="I43" s="110" t="s">
        <v>8</v>
      </c>
      <c r="J43" s="110">
        <v>10000</v>
      </c>
      <c r="K43" s="110" t="s">
        <v>8</v>
      </c>
    </row>
    <row r="44" spans="1:11" x14ac:dyDescent="0.25">
      <c r="B44" s="107" t="s">
        <v>468</v>
      </c>
      <c r="C44" s="109">
        <v>25650947.52</v>
      </c>
      <c r="D44" s="109">
        <v>31866505.399999999</v>
      </c>
      <c r="E44" s="109" t="s">
        <v>677</v>
      </c>
      <c r="F44" s="109">
        <v>32313282</v>
      </c>
      <c r="G44" s="109" t="s">
        <v>500</v>
      </c>
      <c r="H44" s="109">
        <v>36035235</v>
      </c>
      <c r="I44" s="109" t="s">
        <v>499</v>
      </c>
      <c r="J44" s="109">
        <v>31878364</v>
      </c>
      <c r="K44" s="109" t="s">
        <v>5</v>
      </c>
    </row>
    <row r="45" spans="1:11" x14ac:dyDescent="0.25">
      <c r="A45" s="111" t="s">
        <v>470</v>
      </c>
      <c r="B45" s="111" t="s">
        <v>471</v>
      </c>
      <c r="C45" s="110">
        <v>20513620.050000001</v>
      </c>
      <c r="D45" s="110">
        <v>23744384.890000001</v>
      </c>
      <c r="E45" s="110" t="s">
        <v>676</v>
      </c>
      <c r="F45" s="110">
        <v>23716943</v>
      </c>
      <c r="G45" s="110" t="s">
        <v>675</v>
      </c>
      <c r="H45" s="110">
        <v>23782498</v>
      </c>
      <c r="I45" s="110" t="s">
        <v>359</v>
      </c>
      <c r="J45" s="110">
        <v>23978938</v>
      </c>
      <c r="K45" s="110" t="s">
        <v>674</v>
      </c>
    </row>
    <row r="46" spans="1:11" x14ac:dyDescent="0.25">
      <c r="A46" s="107" t="s">
        <v>63</v>
      </c>
      <c r="B46" s="107" t="s">
        <v>61</v>
      </c>
      <c r="C46" s="109">
        <v>6426802.6399999997</v>
      </c>
      <c r="D46" s="109">
        <v>7231208</v>
      </c>
      <c r="E46" s="109" t="s">
        <v>673</v>
      </c>
      <c r="F46" s="109">
        <v>7709118</v>
      </c>
      <c r="G46" s="109" t="s">
        <v>511</v>
      </c>
      <c r="H46" s="109">
        <v>7956007</v>
      </c>
      <c r="I46" s="109" t="s">
        <v>672</v>
      </c>
      <c r="J46" s="109">
        <v>8089927</v>
      </c>
      <c r="K46" s="109" t="s">
        <v>671</v>
      </c>
    </row>
    <row r="47" spans="1:11" x14ac:dyDescent="0.25">
      <c r="A47" s="111" t="s">
        <v>16</v>
      </c>
      <c r="B47" s="111" t="s">
        <v>17</v>
      </c>
      <c r="C47" s="110">
        <v>5370418.7400000002</v>
      </c>
      <c r="D47" s="110">
        <v>5980249</v>
      </c>
      <c r="E47" s="110" t="s">
        <v>670</v>
      </c>
      <c r="F47" s="110">
        <v>7561248</v>
      </c>
      <c r="G47" s="110" t="s">
        <v>669</v>
      </c>
      <c r="H47" s="110">
        <v>7892007</v>
      </c>
      <c r="I47" s="110" t="s">
        <v>668</v>
      </c>
      <c r="J47" s="110">
        <v>8025927</v>
      </c>
      <c r="K47" s="110" t="s">
        <v>667</v>
      </c>
    </row>
    <row r="48" spans="1:11" x14ac:dyDescent="0.25">
      <c r="A48" s="107" t="s">
        <v>136</v>
      </c>
      <c r="B48" s="107" t="s">
        <v>137</v>
      </c>
      <c r="C48" s="109">
        <v>65494.92</v>
      </c>
      <c r="D48" s="109">
        <v>135167</v>
      </c>
      <c r="E48" s="109" t="s">
        <v>666</v>
      </c>
      <c r="F48" s="109"/>
      <c r="G48" s="109"/>
      <c r="H48" s="109"/>
      <c r="I48" s="109"/>
      <c r="J48" s="109"/>
      <c r="K48" s="109"/>
    </row>
    <row r="49" spans="1:11" x14ac:dyDescent="0.25">
      <c r="A49" s="111" t="s">
        <v>37</v>
      </c>
      <c r="B49" s="111" t="s">
        <v>38</v>
      </c>
      <c r="C49" s="110">
        <v>13010.14</v>
      </c>
      <c r="D49" s="110">
        <v>27552</v>
      </c>
      <c r="E49" s="110" t="s">
        <v>665</v>
      </c>
      <c r="F49" s="110">
        <v>6000</v>
      </c>
      <c r="G49" s="110" t="s">
        <v>664</v>
      </c>
      <c r="H49" s="110">
        <v>6000</v>
      </c>
      <c r="I49" s="110" t="s">
        <v>8</v>
      </c>
      <c r="J49" s="110">
        <v>6000</v>
      </c>
      <c r="K49" s="110" t="s">
        <v>8</v>
      </c>
    </row>
    <row r="50" spans="1:11" x14ac:dyDescent="0.25">
      <c r="A50" s="107" t="s">
        <v>227</v>
      </c>
      <c r="B50" s="107" t="s">
        <v>228</v>
      </c>
      <c r="C50" s="109">
        <v>65490.76</v>
      </c>
      <c r="D50" s="109">
        <v>30240</v>
      </c>
      <c r="E50" s="109" t="s">
        <v>663</v>
      </c>
      <c r="F50" s="109">
        <v>23870</v>
      </c>
      <c r="G50" s="109" t="s">
        <v>662</v>
      </c>
      <c r="H50" s="109"/>
      <c r="I50" s="109"/>
      <c r="J50" s="109"/>
      <c r="K50" s="109"/>
    </row>
    <row r="51" spans="1:11" x14ac:dyDescent="0.25">
      <c r="A51" s="111" t="s">
        <v>87</v>
      </c>
      <c r="B51" s="111" t="s">
        <v>88</v>
      </c>
      <c r="C51" s="110">
        <v>912388.08</v>
      </c>
      <c r="D51" s="110">
        <v>1058000</v>
      </c>
      <c r="E51" s="110" t="s">
        <v>661</v>
      </c>
      <c r="F51" s="110">
        <v>118000</v>
      </c>
      <c r="G51" s="110" t="s">
        <v>660</v>
      </c>
      <c r="H51" s="110">
        <v>58000</v>
      </c>
      <c r="I51" s="110" t="s">
        <v>424</v>
      </c>
      <c r="J51" s="110">
        <v>58000</v>
      </c>
      <c r="K51" s="110" t="s">
        <v>8</v>
      </c>
    </row>
    <row r="52" spans="1:11" x14ac:dyDescent="0.25">
      <c r="A52" s="107" t="s">
        <v>18</v>
      </c>
      <c r="B52" s="107" t="s">
        <v>19</v>
      </c>
      <c r="C52" s="109">
        <v>7021860.25</v>
      </c>
      <c r="D52" s="109">
        <v>8124659</v>
      </c>
      <c r="E52" s="109" t="s">
        <v>659</v>
      </c>
      <c r="F52" s="109">
        <v>7590296</v>
      </c>
      <c r="G52" s="109" t="s">
        <v>658</v>
      </c>
      <c r="H52" s="109">
        <v>7765941</v>
      </c>
      <c r="I52" s="109" t="s">
        <v>644</v>
      </c>
      <c r="J52" s="109">
        <v>7828311</v>
      </c>
      <c r="K52" s="109" t="s">
        <v>64</v>
      </c>
    </row>
    <row r="53" spans="1:11" x14ac:dyDescent="0.25">
      <c r="A53" s="111" t="s">
        <v>16</v>
      </c>
      <c r="B53" s="111" t="s">
        <v>17</v>
      </c>
      <c r="C53" s="110">
        <v>2238997.4700000002</v>
      </c>
      <c r="D53" s="110">
        <v>3105140</v>
      </c>
      <c r="E53" s="110" t="s">
        <v>657</v>
      </c>
      <c r="F53" s="110">
        <v>2852948</v>
      </c>
      <c r="G53" s="110" t="s">
        <v>656</v>
      </c>
      <c r="H53" s="110">
        <v>2743147</v>
      </c>
      <c r="I53" s="110" t="s">
        <v>655</v>
      </c>
      <c r="J53" s="110">
        <v>2840427</v>
      </c>
      <c r="K53" s="110" t="s">
        <v>654</v>
      </c>
    </row>
    <row r="54" spans="1:11" x14ac:dyDescent="0.25">
      <c r="A54" s="107" t="s">
        <v>220</v>
      </c>
      <c r="B54" s="107" t="s">
        <v>221</v>
      </c>
      <c r="C54" s="109">
        <v>55839.31</v>
      </c>
      <c r="D54" s="109">
        <v>108323</v>
      </c>
      <c r="E54" s="109" t="s">
        <v>653</v>
      </c>
      <c r="F54" s="109">
        <v>64207</v>
      </c>
      <c r="G54" s="109" t="s">
        <v>652</v>
      </c>
      <c r="H54" s="109">
        <v>120999</v>
      </c>
      <c r="I54" s="109" t="s">
        <v>651</v>
      </c>
      <c r="J54" s="109">
        <v>120449</v>
      </c>
      <c r="K54" s="109" t="s">
        <v>650</v>
      </c>
    </row>
    <row r="55" spans="1:11" x14ac:dyDescent="0.25">
      <c r="A55" s="111" t="s">
        <v>127</v>
      </c>
      <c r="B55" s="111" t="s">
        <v>128</v>
      </c>
      <c r="C55" s="110">
        <v>51098.28</v>
      </c>
      <c r="D55" s="110">
        <v>15319</v>
      </c>
      <c r="E55" s="110" t="s">
        <v>649</v>
      </c>
      <c r="F55" s="110">
        <v>11656</v>
      </c>
      <c r="G55" s="110" t="s">
        <v>648</v>
      </c>
      <c r="H55" s="110">
        <v>15000</v>
      </c>
      <c r="I55" s="110" t="s">
        <v>647</v>
      </c>
      <c r="J55" s="110">
        <v>15450</v>
      </c>
      <c r="K55" s="110" t="s">
        <v>646</v>
      </c>
    </row>
    <row r="56" spans="1:11" x14ac:dyDescent="0.25">
      <c r="A56" s="107" t="s">
        <v>136</v>
      </c>
      <c r="B56" s="107" t="s">
        <v>137</v>
      </c>
      <c r="C56" s="109">
        <v>135060.51</v>
      </c>
      <c r="D56" s="109">
        <v>140832</v>
      </c>
      <c r="E56" s="109" t="s">
        <v>645</v>
      </c>
      <c r="F56" s="109"/>
      <c r="G56" s="109"/>
      <c r="H56" s="109"/>
      <c r="I56" s="109"/>
      <c r="J56" s="109"/>
      <c r="K56" s="109"/>
    </row>
    <row r="57" spans="1:11" x14ac:dyDescent="0.25">
      <c r="A57" s="111" t="s">
        <v>37</v>
      </c>
      <c r="B57" s="111" t="s">
        <v>38</v>
      </c>
      <c r="C57" s="110">
        <v>311927.8</v>
      </c>
      <c r="D57" s="110">
        <v>319131</v>
      </c>
      <c r="E57" s="110" t="s">
        <v>644</v>
      </c>
      <c r="F57" s="110">
        <v>318700</v>
      </c>
      <c r="G57" s="110" t="s">
        <v>643</v>
      </c>
      <c r="H57" s="110">
        <v>318700</v>
      </c>
      <c r="I57" s="110" t="s">
        <v>8</v>
      </c>
      <c r="J57" s="110">
        <v>318700</v>
      </c>
      <c r="K57" s="110" t="s">
        <v>8</v>
      </c>
    </row>
    <row r="58" spans="1:11" x14ac:dyDescent="0.25">
      <c r="A58" s="107" t="s">
        <v>227</v>
      </c>
      <c r="B58" s="107" t="s">
        <v>228</v>
      </c>
      <c r="C58" s="109">
        <v>91810.240000000005</v>
      </c>
      <c r="D58" s="109">
        <v>70505</v>
      </c>
      <c r="E58" s="109" t="s">
        <v>642</v>
      </c>
      <c r="F58" s="109">
        <v>37000</v>
      </c>
      <c r="G58" s="109" t="s">
        <v>641</v>
      </c>
      <c r="H58" s="109"/>
      <c r="I58" s="109"/>
      <c r="J58" s="109"/>
      <c r="K58" s="109"/>
    </row>
    <row r="59" spans="1:11" x14ac:dyDescent="0.25">
      <c r="A59" s="111" t="s">
        <v>41</v>
      </c>
      <c r="B59" s="111" t="s">
        <v>42</v>
      </c>
      <c r="C59" s="110">
        <v>486103.95</v>
      </c>
      <c r="D59" s="110">
        <v>559011</v>
      </c>
      <c r="E59" s="110" t="s">
        <v>640</v>
      </c>
      <c r="F59" s="110">
        <v>660964</v>
      </c>
      <c r="G59" s="110" t="s">
        <v>639</v>
      </c>
      <c r="H59" s="110">
        <v>721317</v>
      </c>
      <c r="I59" s="110" t="s">
        <v>638</v>
      </c>
      <c r="J59" s="110">
        <v>686837</v>
      </c>
      <c r="K59" s="110" t="s">
        <v>637</v>
      </c>
    </row>
    <row r="60" spans="1:11" x14ac:dyDescent="0.25">
      <c r="A60" s="107" t="s">
        <v>87</v>
      </c>
      <c r="B60" s="107" t="s">
        <v>88</v>
      </c>
      <c r="C60" s="109">
        <v>2829714.55</v>
      </c>
      <c r="D60" s="109">
        <v>2991197</v>
      </c>
      <c r="E60" s="109" t="s">
        <v>636</v>
      </c>
      <c r="F60" s="109">
        <v>2629854</v>
      </c>
      <c r="G60" s="109" t="s">
        <v>635</v>
      </c>
      <c r="H60" s="109">
        <v>2798354</v>
      </c>
      <c r="I60" s="109" t="s">
        <v>634</v>
      </c>
      <c r="J60" s="109">
        <v>2798354</v>
      </c>
      <c r="K60" s="109" t="s">
        <v>8</v>
      </c>
    </row>
    <row r="61" spans="1:11" x14ac:dyDescent="0.25">
      <c r="A61" s="111" t="s">
        <v>110</v>
      </c>
      <c r="B61" s="111" t="s">
        <v>111</v>
      </c>
      <c r="C61" s="110">
        <v>82.95</v>
      </c>
      <c r="D61" s="110"/>
      <c r="E61" s="110"/>
      <c r="F61" s="110"/>
      <c r="G61" s="110"/>
      <c r="H61" s="110"/>
      <c r="I61" s="110"/>
      <c r="J61" s="110"/>
      <c r="K61" s="110"/>
    </row>
    <row r="62" spans="1:11" x14ac:dyDescent="0.25">
      <c r="A62" s="107" t="s">
        <v>169</v>
      </c>
      <c r="B62" s="107" t="s">
        <v>170</v>
      </c>
      <c r="C62" s="109">
        <v>622933.9</v>
      </c>
      <c r="D62" s="109">
        <v>592373</v>
      </c>
      <c r="E62" s="109" t="s">
        <v>633</v>
      </c>
      <c r="F62" s="109">
        <v>651813</v>
      </c>
      <c r="G62" s="109" t="s">
        <v>632</v>
      </c>
      <c r="H62" s="109">
        <v>688526</v>
      </c>
      <c r="I62" s="109" t="s">
        <v>631</v>
      </c>
      <c r="J62" s="109">
        <v>689046</v>
      </c>
      <c r="K62" s="109" t="s">
        <v>630</v>
      </c>
    </row>
    <row r="63" spans="1:11" x14ac:dyDescent="0.25">
      <c r="A63" s="111" t="s">
        <v>427</v>
      </c>
      <c r="B63" s="111" t="s">
        <v>428</v>
      </c>
      <c r="C63" s="110"/>
      <c r="D63" s="110"/>
      <c r="E63" s="110"/>
      <c r="F63" s="110">
        <v>25000</v>
      </c>
      <c r="G63" s="110"/>
      <c r="H63" s="110">
        <v>25000</v>
      </c>
      <c r="I63" s="110" t="s">
        <v>8</v>
      </c>
      <c r="J63" s="110">
        <v>25000</v>
      </c>
      <c r="K63" s="110" t="s">
        <v>8</v>
      </c>
    </row>
    <row r="64" spans="1:11" x14ac:dyDescent="0.25">
      <c r="A64" s="107" t="s">
        <v>156</v>
      </c>
      <c r="B64" s="107" t="s">
        <v>157</v>
      </c>
      <c r="C64" s="109"/>
      <c r="D64" s="109">
        <v>12500</v>
      </c>
      <c r="E64" s="109"/>
      <c r="F64" s="109">
        <v>12500</v>
      </c>
      <c r="G64" s="109" t="s">
        <v>8</v>
      </c>
      <c r="H64" s="109">
        <v>12500</v>
      </c>
      <c r="I64" s="109" t="s">
        <v>8</v>
      </c>
      <c r="J64" s="109">
        <v>12500</v>
      </c>
      <c r="K64" s="109" t="s">
        <v>8</v>
      </c>
    </row>
    <row r="65" spans="1:11" x14ac:dyDescent="0.25">
      <c r="A65" s="111" t="s">
        <v>89</v>
      </c>
      <c r="B65" s="111" t="s">
        <v>90</v>
      </c>
      <c r="C65" s="110">
        <v>190370.4</v>
      </c>
      <c r="D65" s="110">
        <v>204000</v>
      </c>
      <c r="E65" s="110" t="s">
        <v>629</v>
      </c>
      <c r="F65" s="110">
        <v>210000</v>
      </c>
      <c r="G65" s="110" t="s">
        <v>628</v>
      </c>
      <c r="H65" s="110">
        <v>210000</v>
      </c>
      <c r="I65" s="110" t="s">
        <v>8</v>
      </c>
      <c r="J65" s="110">
        <v>210000</v>
      </c>
      <c r="K65" s="110" t="s">
        <v>8</v>
      </c>
    </row>
    <row r="66" spans="1:11" x14ac:dyDescent="0.25">
      <c r="A66" s="107" t="s">
        <v>435</v>
      </c>
      <c r="B66" s="107" t="s">
        <v>436</v>
      </c>
      <c r="C66" s="109"/>
      <c r="D66" s="109"/>
      <c r="E66" s="109"/>
      <c r="F66" s="109">
        <v>130000</v>
      </c>
      <c r="G66" s="109"/>
      <c r="H66" s="109">
        <v>130000</v>
      </c>
      <c r="I66" s="109" t="s">
        <v>8</v>
      </c>
      <c r="J66" s="109">
        <v>130000</v>
      </c>
      <c r="K66" s="109" t="s">
        <v>8</v>
      </c>
    </row>
    <row r="67" spans="1:11" x14ac:dyDescent="0.25">
      <c r="A67" s="111" t="s">
        <v>147</v>
      </c>
      <c r="B67" s="111" t="s">
        <v>148</v>
      </c>
      <c r="C67" s="110">
        <v>7920.89</v>
      </c>
      <c r="D67" s="110">
        <v>1328</v>
      </c>
      <c r="E67" s="110" t="s">
        <v>627</v>
      </c>
      <c r="F67" s="110">
        <v>5654</v>
      </c>
      <c r="G67" s="110" t="s">
        <v>626</v>
      </c>
      <c r="H67" s="110">
        <v>2398</v>
      </c>
      <c r="I67" s="110" t="s">
        <v>625</v>
      </c>
      <c r="J67" s="110">
        <v>1548</v>
      </c>
      <c r="K67" s="110" t="s">
        <v>369</v>
      </c>
    </row>
    <row r="68" spans="1:11" x14ac:dyDescent="0.25">
      <c r="A68" s="107" t="s">
        <v>437</v>
      </c>
      <c r="B68" s="107" t="s">
        <v>438</v>
      </c>
      <c r="C68" s="109"/>
      <c r="D68" s="109">
        <v>5000</v>
      </c>
      <c r="E68" s="109"/>
      <c r="F68" s="109">
        <v>5000</v>
      </c>
      <c r="G68" s="109" t="s">
        <v>8</v>
      </c>
      <c r="H68" s="109">
        <v>5000</v>
      </c>
      <c r="I68" s="109" t="s">
        <v>8</v>
      </c>
      <c r="J68" s="109">
        <v>5000</v>
      </c>
      <c r="K68" s="109" t="s">
        <v>8</v>
      </c>
    </row>
    <row r="69" spans="1:11" x14ac:dyDescent="0.25">
      <c r="A69" s="111" t="s">
        <v>69</v>
      </c>
      <c r="B69" s="111" t="s">
        <v>68</v>
      </c>
      <c r="C69" s="110">
        <v>38112.980000000003</v>
      </c>
      <c r="D69" s="110">
        <v>105176</v>
      </c>
      <c r="E69" s="110" t="s">
        <v>624</v>
      </c>
      <c r="F69" s="110">
        <v>105109</v>
      </c>
      <c r="G69" s="110" t="s">
        <v>623</v>
      </c>
      <c r="H69" s="110">
        <v>110930</v>
      </c>
      <c r="I69" s="110" t="s">
        <v>622</v>
      </c>
      <c r="J69" s="110">
        <v>111080</v>
      </c>
      <c r="K69" s="110" t="s">
        <v>621</v>
      </c>
    </row>
    <row r="70" spans="1:11" x14ac:dyDescent="0.25">
      <c r="A70" s="107" t="s">
        <v>16</v>
      </c>
      <c r="B70" s="107" t="s">
        <v>17</v>
      </c>
      <c r="C70" s="109">
        <v>37725.550000000003</v>
      </c>
      <c r="D70" s="109">
        <v>104280</v>
      </c>
      <c r="E70" s="109" t="s">
        <v>620</v>
      </c>
      <c r="F70" s="109">
        <v>104280</v>
      </c>
      <c r="G70" s="109" t="s">
        <v>8</v>
      </c>
      <c r="H70" s="109">
        <v>110000</v>
      </c>
      <c r="I70" s="109" t="s">
        <v>70</v>
      </c>
      <c r="J70" s="109">
        <v>110000</v>
      </c>
      <c r="K70" s="109" t="s">
        <v>8</v>
      </c>
    </row>
    <row r="71" spans="1:11" x14ac:dyDescent="0.25">
      <c r="A71" s="111" t="s">
        <v>41</v>
      </c>
      <c r="B71" s="111" t="s">
        <v>42</v>
      </c>
      <c r="C71" s="110">
        <v>203.2</v>
      </c>
      <c r="D71" s="110">
        <v>402</v>
      </c>
      <c r="E71" s="110" t="s">
        <v>619</v>
      </c>
      <c r="F71" s="110">
        <v>399</v>
      </c>
      <c r="G71" s="110" t="s">
        <v>618</v>
      </c>
      <c r="H71" s="110">
        <v>450</v>
      </c>
      <c r="I71" s="110" t="s">
        <v>390</v>
      </c>
      <c r="J71" s="110">
        <v>550</v>
      </c>
      <c r="K71" s="110" t="s">
        <v>617</v>
      </c>
    </row>
    <row r="72" spans="1:11" x14ac:dyDescent="0.25">
      <c r="A72" s="107" t="s">
        <v>169</v>
      </c>
      <c r="B72" s="107" t="s">
        <v>170</v>
      </c>
      <c r="C72" s="109">
        <v>184.23</v>
      </c>
      <c r="D72" s="109">
        <v>494</v>
      </c>
      <c r="E72" s="109" t="s">
        <v>616</v>
      </c>
      <c r="F72" s="109">
        <v>430</v>
      </c>
      <c r="G72" s="109" t="s">
        <v>615</v>
      </c>
      <c r="H72" s="109">
        <v>480</v>
      </c>
      <c r="I72" s="109" t="s">
        <v>614</v>
      </c>
      <c r="J72" s="109">
        <v>530</v>
      </c>
      <c r="K72" s="109" t="s">
        <v>613</v>
      </c>
    </row>
    <row r="73" spans="1:11" x14ac:dyDescent="0.25">
      <c r="A73" s="111" t="s">
        <v>189</v>
      </c>
      <c r="B73" s="111" t="s">
        <v>190</v>
      </c>
      <c r="C73" s="110">
        <v>1839911.71</v>
      </c>
      <c r="D73" s="110">
        <v>2393286.89</v>
      </c>
      <c r="E73" s="110" t="s">
        <v>612</v>
      </c>
      <c r="F73" s="110">
        <v>2796000</v>
      </c>
      <c r="G73" s="110" t="s">
        <v>611</v>
      </c>
      <c r="H73" s="110">
        <v>2496000</v>
      </c>
      <c r="I73" s="110" t="s">
        <v>610</v>
      </c>
      <c r="J73" s="110">
        <v>2496000</v>
      </c>
      <c r="K73" s="110" t="s">
        <v>8</v>
      </c>
    </row>
    <row r="74" spans="1:11" x14ac:dyDescent="0.25">
      <c r="A74" s="107" t="s">
        <v>16</v>
      </c>
      <c r="B74" s="107" t="s">
        <v>17</v>
      </c>
      <c r="C74" s="109">
        <v>1836290.74</v>
      </c>
      <c r="D74" s="109">
        <v>2120000</v>
      </c>
      <c r="E74" s="109" t="s">
        <v>609</v>
      </c>
      <c r="F74" s="109">
        <v>2724000</v>
      </c>
      <c r="G74" s="109" t="s">
        <v>608</v>
      </c>
      <c r="H74" s="109">
        <v>2424000</v>
      </c>
      <c r="I74" s="109" t="s">
        <v>607</v>
      </c>
      <c r="J74" s="109">
        <v>2424000</v>
      </c>
      <c r="K74" s="109" t="s">
        <v>8</v>
      </c>
    </row>
    <row r="75" spans="1:11" x14ac:dyDescent="0.25">
      <c r="A75" s="111" t="s">
        <v>127</v>
      </c>
      <c r="B75" s="111" t="s">
        <v>128</v>
      </c>
      <c r="C75" s="110">
        <v>1810.48</v>
      </c>
      <c r="D75" s="110">
        <v>3286.89</v>
      </c>
      <c r="E75" s="110" t="s">
        <v>606</v>
      </c>
      <c r="F75" s="110">
        <v>2000</v>
      </c>
      <c r="G75" s="110" t="s">
        <v>605</v>
      </c>
      <c r="H75" s="110">
        <v>2000</v>
      </c>
      <c r="I75" s="110" t="s">
        <v>8</v>
      </c>
      <c r="J75" s="110">
        <v>2000</v>
      </c>
      <c r="K75" s="110" t="s">
        <v>8</v>
      </c>
    </row>
    <row r="76" spans="1:11" x14ac:dyDescent="0.25">
      <c r="A76" s="107" t="s">
        <v>169</v>
      </c>
      <c r="B76" s="107" t="s">
        <v>170</v>
      </c>
      <c r="C76" s="109">
        <v>1810.49</v>
      </c>
      <c r="D76" s="109">
        <v>270000</v>
      </c>
      <c r="E76" s="109" t="s">
        <v>100</v>
      </c>
      <c r="F76" s="109">
        <v>70000</v>
      </c>
      <c r="G76" s="109" t="s">
        <v>604</v>
      </c>
      <c r="H76" s="109">
        <v>70000</v>
      </c>
      <c r="I76" s="109" t="s">
        <v>8</v>
      </c>
      <c r="J76" s="109">
        <v>70000</v>
      </c>
      <c r="K76" s="109" t="s">
        <v>8</v>
      </c>
    </row>
    <row r="77" spans="1:11" x14ac:dyDescent="0.25">
      <c r="A77" s="111" t="s">
        <v>204</v>
      </c>
      <c r="B77" s="111" t="s">
        <v>205</v>
      </c>
      <c r="C77" s="110"/>
      <c r="D77" s="110"/>
      <c r="E77" s="110"/>
      <c r="F77" s="110">
        <v>20000</v>
      </c>
      <c r="G77" s="110"/>
      <c r="H77" s="110">
        <v>20000</v>
      </c>
      <c r="I77" s="110" t="s">
        <v>8</v>
      </c>
      <c r="J77" s="110">
        <v>20000</v>
      </c>
      <c r="K77" s="110" t="s">
        <v>8</v>
      </c>
    </row>
    <row r="78" spans="1:11" x14ac:dyDescent="0.25">
      <c r="A78" s="107" t="s">
        <v>289</v>
      </c>
      <c r="B78" s="107" t="s">
        <v>290</v>
      </c>
      <c r="C78" s="109">
        <v>61867.95</v>
      </c>
      <c r="D78" s="109">
        <v>383655</v>
      </c>
      <c r="E78" s="109" t="s">
        <v>603</v>
      </c>
      <c r="F78" s="109">
        <v>341000</v>
      </c>
      <c r="G78" s="109" t="s">
        <v>602</v>
      </c>
      <c r="H78" s="109">
        <v>335000</v>
      </c>
      <c r="I78" s="109" t="s">
        <v>601</v>
      </c>
      <c r="J78" s="109">
        <v>335000</v>
      </c>
      <c r="K78" s="109" t="s">
        <v>8</v>
      </c>
    </row>
    <row r="79" spans="1:11" x14ac:dyDescent="0.25">
      <c r="A79" s="111" t="s">
        <v>16</v>
      </c>
      <c r="B79" s="111" t="s">
        <v>17</v>
      </c>
      <c r="C79" s="110"/>
      <c r="D79" s="110">
        <v>383655</v>
      </c>
      <c r="E79" s="110"/>
      <c r="F79" s="110">
        <v>341000</v>
      </c>
      <c r="G79" s="110" t="s">
        <v>602</v>
      </c>
      <c r="H79" s="110">
        <v>335000</v>
      </c>
      <c r="I79" s="110" t="s">
        <v>601</v>
      </c>
      <c r="J79" s="110">
        <v>335000</v>
      </c>
      <c r="K79" s="110" t="s">
        <v>8</v>
      </c>
    </row>
    <row r="80" spans="1:11" x14ac:dyDescent="0.25">
      <c r="A80" s="107" t="s">
        <v>110</v>
      </c>
      <c r="B80" s="107" t="s">
        <v>111</v>
      </c>
      <c r="C80" s="109">
        <v>61867.95</v>
      </c>
      <c r="D80" s="109"/>
      <c r="E80" s="109"/>
      <c r="F80" s="109"/>
      <c r="G80" s="109"/>
      <c r="H80" s="109"/>
      <c r="I80" s="109"/>
      <c r="J80" s="109"/>
      <c r="K80" s="109"/>
    </row>
    <row r="81" spans="1:11" x14ac:dyDescent="0.25">
      <c r="A81" s="111" t="s">
        <v>300</v>
      </c>
      <c r="B81" s="111" t="s">
        <v>301</v>
      </c>
      <c r="C81" s="110">
        <v>1133393.06</v>
      </c>
      <c r="D81" s="110">
        <v>1228500</v>
      </c>
      <c r="E81" s="110" t="s">
        <v>600</v>
      </c>
      <c r="F81" s="110">
        <v>1356800</v>
      </c>
      <c r="G81" s="110" t="s">
        <v>599</v>
      </c>
      <c r="H81" s="110">
        <v>1337000</v>
      </c>
      <c r="I81" s="110" t="s">
        <v>598</v>
      </c>
      <c r="J81" s="110">
        <v>1337000</v>
      </c>
      <c r="K81" s="110" t="s">
        <v>8</v>
      </c>
    </row>
    <row r="82" spans="1:11" x14ac:dyDescent="0.25">
      <c r="A82" s="107" t="s">
        <v>16</v>
      </c>
      <c r="B82" s="107" t="s">
        <v>17</v>
      </c>
      <c r="C82" s="109">
        <v>1085211.22</v>
      </c>
      <c r="D82" s="109">
        <v>1173300</v>
      </c>
      <c r="E82" s="109" t="s">
        <v>597</v>
      </c>
      <c r="F82" s="109">
        <v>1317600</v>
      </c>
      <c r="G82" s="109" t="s">
        <v>596</v>
      </c>
      <c r="H82" s="109">
        <v>1297800</v>
      </c>
      <c r="I82" s="109" t="s">
        <v>595</v>
      </c>
      <c r="J82" s="109">
        <v>1297800</v>
      </c>
      <c r="K82" s="109" t="s">
        <v>8</v>
      </c>
    </row>
    <row r="83" spans="1:11" x14ac:dyDescent="0.25">
      <c r="A83" s="111" t="s">
        <v>220</v>
      </c>
      <c r="B83" s="111" t="s">
        <v>221</v>
      </c>
      <c r="C83" s="110">
        <v>22436.79</v>
      </c>
      <c r="D83" s="110">
        <v>29200</v>
      </c>
      <c r="E83" s="110" t="s">
        <v>594</v>
      </c>
      <c r="F83" s="110">
        <v>29200</v>
      </c>
      <c r="G83" s="110" t="s">
        <v>8</v>
      </c>
      <c r="H83" s="110">
        <v>29200</v>
      </c>
      <c r="I83" s="110" t="s">
        <v>8</v>
      </c>
      <c r="J83" s="110">
        <v>29200</v>
      </c>
      <c r="K83" s="110" t="s">
        <v>8</v>
      </c>
    </row>
    <row r="84" spans="1:11" x14ac:dyDescent="0.25">
      <c r="A84" s="107" t="s">
        <v>118</v>
      </c>
      <c r="B84" s="107" t="s">
        <v>119</v>
      </c>
      <c r="C84" s="109">
        <v>25745.05</v>
      </c>
      <c r="D84" s="109">
        <v>26000</v>
      </c>
      <c r="E84" s="109" t="s">
        <v>593</v>
      </c>
      <c r="F84" s="109">
        <v>10000</v>
      </c>
      <c r="G84" s="109" t="s">
        <v>592</v>
      </c>
      <c r="H84" s="109">
        <v>10000</v>
      </c>
      <c r="I84" s="109" t="s">
        <v>8</v>
      </c>
      <c r="J84" s="109">
        <v>10000</v>
      </c>
      <c r="K84" s="109" t="s">
        <v>8</v>
      </c>
    </row>
    <row r="85" spans="1:11" x14ac:dyDescent="0.25">
      <c r="A85" s="111" t="s">
        <v>306</v>
      </c>
      <c r="B85" s="111" t="s">
        <v>307</v>
      </c>
      <c r="C85" s="110"/>
      <c r="D85" s="110"/>
      <c r="E85" s="110"/>
      <c r="F85" s="110">
        <v>10000</v>
      </c>
      <c r="G85" s="110"/>
      <c r="H85" s="110">
        <v>10000</v>
      </c>
      <c r="I85" s="110" t="s">
        <v>8</v>
      </c>
      <c r="J85" s="110">
        <v>10000</v>
      </c>
      <c r="K85" s="110" t="s">
        <v>8</v>
      </c>
    </row>
    <row r="86" spans="1:11" x14ac:dyDescent="0.25">
      <c r="A86" s="107" t="s">
        <v>20</v>
      </c>
      <c r="B86" s="107" t="s">
        <v>21</v>
      </c>
      <c r="C86" s="109">
        <v>3991671.46</v>
      </c>
      <c r="D86" s="109">
        <v>4277900</v>
      </c>
      <c r="E86" s="109" t="s">
        <v>591</v>
      </c>
      <c r="F86" s="109">
        <v>3818620</v>
      </c>
      <c r="G86" s="109" t="s">
        <v>590</v>
      </c>
      <c r="H86" s="109">
        <v>3781620</v>
      </c>
      <c r="I86" s="109" t="s">
        <v>589</v>
      </c>
      <c r="J86" s="109">
        <v>3781620</v>
      </c>
      <c r="K86" s="109" t="s">
        <v>8</v>
      </c>
    </row>
    <row r="87" spans="1:11" x14ac:dyDescent="0.25">
      <c r="A87" s="111" t="s">
        <v>16</v>
      </c>
      <c r="B87" s="111" t="s">
        <v>17</v>
      </c>
      <c r="C87" s="110">
        <v>2795209.17</v>
      </c>
      <c r="D87" s="110">
        <v>3118630</v>
      </c>
      <c r="E87" s="110" t="s">
        <v>588</v>
      </c>
      <c r="F87" s="110">
        <v>2885350</v>
      </c>
      <c r="G87" s="110" t="s">
        <v>587</v>
      </c>
      <c r="H87" s="110">
        <v>2883350</v>
      </c>
      <c r="I87" s="110" t="s">
        <v>586</v>
      </c>
      <c r="J87" s="110">
        <v>2883350</v>
      </c>
      <c r="K87" s="110" t="s">
        <v>8</v>
      </c>
    </row>
    <row r="88" spans="1:11" x14ac:dyDescent="0.25">
      <c r="A88" s="107" t="s">
        <v>37</v>
      </c>
      <c r="B88" s="107" t="s">
        <v>38</v>
      </c>
      <c r="C88" s="109"/>
      <c r="D88" s="109"/>
      <c r="E88" s="109"/>
      <c r="F88" s="109"/>
      <c r="G88" s="109"/>
      <c r="H88" s="109">
        <v>100000</v>
      </c>
      <c r="I88" s="109"/>
      <c r="J88" s="109">
        <v>100000</v>
      </c>
      <c r="K88" s="109" t="s">
        <v>8</v>
      </c>
    </row>
    <row r="89" spans="1:11" x14ac:dyDescent="0.25">
      <c r="A89" s="111" t="s">
        <v>87</v>
      </c>
      <c r="B89" s="111" t="s">
        <v>88</v>
      </c>
      <c r="C89" s="110">
        <v>897222.49</v>
      </c>
      <c r="D89" s="110">
        <v>836000</v>
      </c>
      <c r="E89" s="110" t="s">
        <v>585</v>
      </c>
      <c r="F89" s="110">
        <v>770000</v>
      </c>
      <c r="G89" s="110" t="s">
        <v>81</v>
      </c>
      <c r="H89" s="110">
        <v>785000</v>
      </c>
      <c r="I89" s="110" t="s">
        <v>584</v>
      </c>
      <c r="J89" s="110">
        <v>785000</v>
      </c>
      <c r="K89" s="110" t="s">
        <v>8</v>
      </c>
    </row>
    <row r="90" spans="1:11" x14ac:dyDescent="0.25">
      <c r="A90" s="107" t="s">
        <v>169</v>
      </c>
      <c r="B90" s="107" t="s">
        <v>170</v>
      </c>
      <c r="C90" s="109">
        <v>6636.14</v>
      </c>
      <c r="D90" s="109">
        <v>13270</v>
      </c>
      <c r="E90" s="109" t="s">
        <v>583</v>
      </c>
      <c r="F90" s="109">
        <v>13270</v>
      </c>
      <c r="G90" s="109" t="s">
        <v>8</v>
      </c>
      <c r="H90" s="109">
        <v>13270</v>
      </c>
      <c r="I90" s="109" t="s">
        <v>8</v>
      </c>
      <c r="J90" s="109">
        <v>13270</v>
      </c>
      <c r="K90" s="109" t="s">
        <v>8</v>
      </c>
    </row>
    <row r="91" spans="1:11" x14ac:dyDescent="0.25">
      <c r="A91" s="111" t="s">
        <v>147</v>
      </c>
      <c r="B91" s="111" t="s">
        <v>148</v>
      </c>
      <c r="C91" s="110">
        <v>292603.65999999997</v>
      </c>
      <c r="D91" s="110">
        <v>310000</v>
      </c>
      <c r="E91" s="110" t="s">
        <v>582</v>
      </c>
      <c r="F91" s="110">
        <v>150000</v>
      </c>
      <c r="G91" s="110" t="s">
        <v>331</v>
      </c>
      <c r="H91" s="110"/>
      <c r="I91" s="110"/>
      <c r="J91" s="110"/>
      <c r="K91" s="110"/>
    </row>
    <row r="92" spans="1:11" x14ac:dyDescent="0.25">
      <c r="A92" s="107" t="s">
        <v>473</v>
      </c>
      <c r="B92" s="107" t="s">
        <v>474</v>
      </c>
      <c r="C92" s="109">
        <v>3339720.27</v>
      </c>
      <c r="D92" s="109">
        <v>7644090</v>
      </c>
      <c r="E92" s="109" t="s">
        <v>581</v>
      </c>
      <c r="F92" s="109">
        <v>9746339</v>
      </c>
      <c r="G92" s="109" t="s">
        <v>580</v>
      </c>
      <c r="H92" s="109">
        <v>12152737</v>
      </c>
      <c r="I92" s="109" t="s">
        <v>579</v>
      </c>
      <c r="J92" s="109">
        <v>7799426</v>
      </c>
      <c r="K92" s="109" t="s">
        <v>578</v>
      </c>
    </row>
    <row r="93" spans="1:11" x14ac:dyDescent="0.25">
      <c r="A93" s="111" t="s">
        <v>39</v>
      </c>
      <c r="B93" s="111" t="s">
        <v>40</v>
      </c>
      <c r="C93" s="110">
        <v>709572.38</v>
      </c>
      <c r="D93" s="110">
        <v>1001416</v>
      </c>
      <c r="E93" s="110" t="s">
        <v>577</v>
      </c>
      <c r="F93" s="110">
        <v>1479450</v>
      </c>
      <c r="G93" s="110" t="s">
        <v>576</v>
      </c>
      <c r="H93" s="110">
        <v>1792800</v>
      </c>
      <c r="I93" s="110" t="s">
        <v>575</v>
      </c>
      <c r="J93" s="110">
        <v>492800</v>
      </c>
      <c r="K93" s="110" t="s">
        <v>574</v>
      </c>
    </row>
    <row r="94" spans="1:11" x14ac:dyDescent="0.25">
      <c r="A94" s="107" t="s">
        <v>16</v>
      </c>
      <c r="B94" s="107" t="s">
        <v>17</v>
      </c>
      <c r="C94" s="109">
        <v>40380.92</v>
      </c>
      <c r="D94" s="109">
        <v>27766</v>
      </c>
      <c r="E94" s="109" t="s">
        <v>573</v>
      </c>
      <c r="F94" s="109">
        <v>129800</v>
      </c>
      <c r="G94" s="109" t="s">
        <v>572</v>
      </c>
      <c r="H94" s="109">
        <v>50800</v>
      </c>
      <c r="I94" s="109" t="s">
        <v>571</v>
      </c>
      <c r="J94" s="109">
        <v>90800</v>
      </c>
      <c r="K94" s="109" t="s">
        <v>570</v>
      </c>
    </row>
    <row r="95" spans="1:11" x14ac:dyDescent="0.25">
      <c r="A95" s="111" t="s">
        <v>127</v>
      </c>
      <c r="B95" s="111" t="s">
        <v>128</v>
      </c>
      <c r="C95" s="110">
        <v>4645.3</v>
      </c>
      <c r="D95" s="110"/>
      <c r="E95" s="110"/>
      <c r="F95" s="110"/>
      <c r="G95" s="110"/>
      <c r="H95" s="110"/>
      <c r="I95" s="110"/>
      <c r="J95" s="110"/>
      <c r="K95" s="110"/>
    </row>
    <row r="96" spans="1:11" x14ac:dyDescent="0.25">
      <c r="A96" s="107" t="s">
        <v>37</v>
      </c>
      <c r="B96" s="107" t="s">
        <v>38</v>
      </c>
      <c r="C96" s="109">
        <v>2654.46</v>
      </c>
      <c r="D96" s="109">
        <v>6650</v>
      </c>
      <c r="E96" s="109" t="s">
        <v>569</v>
      </c>
      <c r="F96" s="109">
        <v>6650</v>
      </c>
      <c r="G96" s="109" t="s">
        <v>8</v>
      </c>
      <c r="H96" s="109"/>
      <c r="I96" s="109"/>
      <c r="J96" s="109"/>
      <c r="K96" s="109"/>
    </row>
    <row r="97" spans="1:11" x14ac:dyDescent="0.25">
      <c r="A97" s="111" t="s">
        <v>41</v>
      </c>
      <c r="B97" s="111" t="s">
        <v>42</v>
      </c>
      <c r="C97" s="110">
        <v>11076.58</v>
      </c>
      <c r="D97" s="110">
        <v>20000</v>
      </c>
      <c r="E97" s="110" t="s">
        <v>568</v>
      </c>
      <c r="F97" s="110">
        <v>20000</v>
      </c>
      <c r="G97" s="110" t="s">
        <v>8</v>
      </c>
      <c r="H97" s="110">
        <v>20000</v>
      </c>
      <c r="I97" s="110" t="s">
        <v>8</v>
      </c>
      <c r="J97" s="110">
        <v>20000</v>
      </c>
      <c r="K97" s="110" t="s">
        <v>8</v>
      </c>
    </row>
    <row r="98" spans="1:11" x14ac:dyDescent="0.25">
      <c r="A98" s="107" t="s">
        <v>110</v>
      </c>
      <c r="B98" s="107" t="s">
        <v>111</v>
      </c>
      <c r="C98" s="109">
        <v>620375.97</v>
      </c>
      <c r="D98" s="109">
        <v>598000</v>
      </c>
      <c r="E98" s="109" t="s">
        <v>567</v>
      </c>
      <c r="F98" s="109">
        <v>359000</v>
      </c>
      <c r="G98" s="109" t="s">
        <v>566</v>
      </c>
      <c r="H98" s="109">
        <v>422000</v>
      </c>
      <c r="I98" s="109" t="s">
        <v>113</v>
      </c>
      <c r="J98" s="109">
        <v>382000</v>
      </c>
      <c r="K98" s="109" t="s">
        <v>114</v>
      </c>
    </row>
    <row r="99" spans="1:11" x14ac:dyDescent="0.25">
      <c r="A99" s="111" t="s">
        <v>169</v>
      </c>
      <c r="B99" s="111" t="s">
        <v>170</v>
      </c>
      <c r="C99" s="110"/>
      <c r="D99" s="110">
        <v>349000</v>
      </c>
      <c r="E99" s="110"/>
      <c r="F99" s="110"/>
      <c r="G99" s="110"/>
      <c r="H99" s="110"/>
      <c r="I99" s="110"/>
      <c r="J99" s="110"/>
      <c r="K99" s="110"/>
    </row>
    <row r="100" spans="1:11" x14ac:dyDescent="0.25">
      <c r="A100" s="107" t="s">
        <v>89</v>
      </c>
      <c r="B100" s="107" t="s">
        <v>90</v>
      </c>
      <c r="C100" s="109">
        <v>23968.91</v>
      </c>
      <c r="D100" s="109"/>
      <c r="E100" s="109"/>
      <c r="F100" s="109"/>
      <c r="G100" s="109"/>
      <c r="H100" s="109"/>
      <c r="I100" s="109"/>
      <c r="J100" s="109"/>
      <c r="K100" s="109"/>
    </row>
    <row r="101" spans="1:11" x14ac:dyDescent="0.25">
      <c r="A101" s="111" t="s">
        <v>98</v>
      </c>
      <c r="B101" s="111" t="s">
        <v>99</v>
      </c>
      <c r="C101" s="110"/>
      <c r="D101" s="110"/>
      <c r="E101" s="110"/>
      <c r="F101" s="110">
        <v>14000</v>
      </c>
      <c r="G101" s="110"/>
      <c r="H101" s="110">
        <v>350000</v>
      </c>
      <c r="I101" s="110" t="s">
        <v>100</v>
      </c>
      <c r="J101" s="110"/>
      <c r="K101" s="110"/>
    </row>
    <row r="102" spans="1:11" x14ac:dyDescent="0.25">
      <c r="A102" s="107" t="s">
        <v>147</v>
      </c>
      <c r="B102" s="107" t="s">
        <v>148</v>
      </c>
      <c r="C102" s="109">
        <v>6470.24</v>
      </c>
      <c r="D102" s="109"/>
      <c r="E102" s="109"/>
      <c r="F102" s="109"/>
      <c r="G102" s="109"/>
      <c r="H102" s="109"/>
      <c r="I102" s="109"/>
      <c r="J102" s="109"/>
      <c r="K102" s="109"/>
    </row>
    <row r="103" spans="1:11" x14ac:dyDescent="0.25">
      <c r="A103" s="111" t="s">
        <v>118</v>
      </c>
      <c r="B103" s="111" t="s">
        <v>119</v>
      </c>
      <c r="C103" s="110"/>
      <c r="D103" s="110"/>
      <c r="E103" s="110"/>
      <c r="F103" s="110">
        <v>950000</v>
      </c>
      <c r="G103" s="110"/>
      <c r="H103" s="110">
        <v>950000</v>
      </c>
      <c r="I103" s="110" t="s">
        <v>8</v>
      </c>
      <c r="J103" s="110"/>
      <c r="K103" s="110"/>
    </row>
    <row r="104" spans="1:11" x14ac:dyDescent="0.25">
      <c r="A104" s="107" t="s">
        <v>45</v>
      </c>
      <c r="B104" s="107" t="s">
        <v>46</v>
      </c>
      <c r="C104" s="109">
        <v>1448657.17</v>
      </c>
      <c r="D104" s="109">
        <v>3083274</v>
      </c>
      <c r="E104" s="109" t="s">
        <v>565</v>
      </c>
      <c r="F104" s="109">
        <v>2598289</v>
      </c>
      <c r="G104" s="109" t="s">
        <v>564</v>
      </c>
      <c r="H104" s="109">
        <v>5343337</v>
      </c>
      <c r="I104" s="109" t="s">
        <v>563</v>
      </c>
      <c r="J104" s="109">
        <v>7059026</v>
      </c>
      <c r="K104" s="109" t="s">
        <v>562</v>
      </c>
    </row>
    <row r="105" spans="1:11" x14ac:dyDescent="0.25">
      <c r="A105" s="111" t="s">
        <v>16</v>
      </c>
      <c r="B105" s="111" t="s">
        <v>17</v>
      </c>
      <c r="C105" s="110">
        <v>675576.63</v>
      </c>
      <c r="D105" s="110">
        <v>1243134</v>
      </c>
      <c r="E105" s="110" t="s">
        <v>561</v>
      </c>
      <c r="F105" s="110">
        <v>942965</v>
      </c>
      <c r="G105" s="110" t="s">
        <v>560</v>
      </c>
      <c r="H105" s="110">
        <v>2191851</v>
      </c>
      <c r="I105" s="110" t="s">
        <v>559</v>
      </c>
      <c r="J105" s="110">
        <v>2041240</v>
      </c>
      <c r="K105" s="110" t="s">
        <v>558</v>
      </c>
    </row>
    <row r="106" spans="1:11" x14ac:dyDescent="0.25">
      <c r="A106" s="107" t="s">
        <v>220</v>
      </c>
      <c r="B106" s="107" t="s">
        <v>221</v>
      </c>
      <c r="C106" s="109">
        <v>21102.93</v>
      </c>
      <c r="D106" s="109">
        <v>72338</v>
      </c>
      <c r="E106" s="109" t="s">
        <v>557</v>
      </c>
      <c r="F106" s="109">
        <v>49970</v>
      </c>
      <c r="G106" s="109" t="s">
        <v>556</v>
      </c>
      <c r="H106" s="109">
        <v>43500</v>
      </c>
      <c r="I106" s="109" t="s">
        <v>555</v>
      </c>
      <c r="J106" s="109">
        <v>45500</v>
      </c>
      <c r="K106" s="109" t="s">
        <v>554</v>
      </c>
    </row>
    <row r="107" spans="1:11" x14ac:dyDescent="0.25">
      <c r="A107" s="111" t="s">
        <v>127</v>
      </c>
      <c r="B107" s="111" t="s">
        <v>128</v>
      </c>
      <c r="C107" s="110"/>
      <c r="D107" s="110">
        <v>49000</v>
      </c>
      <c r="E107" s="110"/>
      <c r="F107" s="110">
        <v>2328</v>
      </c>
      <c r="G107" s="110" t="s">
        <v>553</v>
      </c>
      <c r="H107" s="110">
        <v>4175</v>
      </c>
      <c r="I107" s="110" t="s">
        <v>552</v>
      </c>
      <c r="J107" s="110">
        <v>663000</v>
      </c>
      <c r="K107" s="110" t="s">
        <v>100</v>
      </c>
    </row>
    <row r="108" spans="1:11" x14ac:dyDescent="0.25">
      <c r="A108" s="107" t="s">
        <v>136</v>
      </c>
      <c r="B108" s="107" t="s">
        <v>137</v>
      </c>
      <c r="C108" s="109">
        <v>257848.9</v>
      </c>
      <c r="D108" s="109">
        <v>17918</v>
      </c>
      <c r="E108" s="109" t="s">
        <v>551</v>
      </c>
      <c r="F108" s="109">
        <v>560000</v>
      </c>
      <c r="G108" s="109" t="s">
        <v>100</v>
      </c>
      <c r="H108" s="109">
        <v>1050000</v>
      </c>
      <c r="I108" s="109" t="s">
        <v>550</v>
      </c>
      <c r="J108" s="109">
        <v>1000000</v>
      </c>
      <c r="K108" s="109" t="s">
        <v>549</v>
      </c>
    </row>
    <row r="109" spans="1:11" x14ac:dyDescent="0.25">
      <c r="A109" s="111" t="s">
        <v>37</v>
      </c>
      <c r="B109" s="111" t="s">
        <v>38</v>
      </c>
      <c r="C109" s="110">
        <v>64503.28</v>
      </c>
      <c r="D109" s="110">
        <v>24890</v>
      </c>
      <c r="E109" s="110" t="s">
        <v>548</v>
      </c>
      <c r="F109" s="110">
        <v>11000</v>
      </c>
      <c r="G109" s="110" t="s">
        <v>547</v>
      </c>
      <c r="H109" s="110">
        <v>1006000</v>
      </c>
      <c r="I109" s="110" t="s">
        <v>100</v>
      </c>
      <c r="J109" s="110">
        <v>1306000</v>
      </c>
      <c r="K109" s="110" t="s">
        <v>546</v>
      </c>
    </row>
    <row r="110" spans="1:11" x14ac:dyDescent="0.25">
      <c r="A110" s="107" t="s">
        <v>227</v>
      </c>
      <c r="B110" s="107" t="s">
        <v>228</v>
      </c>
      <c r="C110" s="109">
        <v>16545.28</v>
      </c>
      <c r="D110" s="109"/>
      <c r="E110" s="109"/>
      <c r="F110" s="109"/>
      <c r="G110" s="109"/>
      <c r="H110" s="109"/>
      <c r="I110" s="109"/>
      <c r="J110" s="109"/>
      <c r="K110" s="109"/>
    </row>
    <row r="111" spans="1:11" x14ac:dyDescent="0.25">
      <c r="A111" s="111" t="s">
        <v>41</v>
      </c>
      <c r="B111" s="111" t="s">
        <v>42</v>
      </c>
      <c r="C111" s="110">
        <v>81134.87</v>
      </c>
      <c r="D111" s="110">
        <v>140976</v>
      </c>
      <c r="E111" s="110" t="s">
        <v>545</v>
      </c>
      <c r="F111" s="110">
        <v>134200</v>
      </c>
      <c r="G111" s="110" t="s">
        <v>544</v>
      </c>
      <c r="H111" s="110">
        <v>132000</v>
      </c>
      <c r="I111" s="110" t="s">
        <v>543</v>
      </c>
      <c r="J111" s="110">
        <v>133150</v>
      </c>
      <c r="K111" s="110" t="s">
        <v>542</v>
      </c>
    </row>
    <row r="112" spans="1:11" x14ac:dyDescent="0.25">
      <c r="A112" s="107" t="s">
        <v>87</v>
      </c>
      <c r="B112" s="107" t="s">
        <v>88</v>
      </c>
      <c r="C112" s="109">
        <v>199719.67999999999</v>
      </c>
      <c r="D112" s="109">
        <v>215652</v>
      </c>
      <c r="E112" s="109" t="s">
        <v>541</v>
      </c>
      <c r="F112" s="109">
        <v>152000</v>
      </c>
      <c r="G112" s="109" t="s">
        <v>540</v>
      </c>
      <c r="H112" s="109">
        <v>147000</v>
      </c>
      <c r="I112" s="109" t="s">
        <v>539</v>
      </c>
      <c r="J112" s="109">
        <v>147000</v>
      </c>
      <c r="K112" s="109" t="s">
        <v>8</v>
      </c>
    </row>
    <row r="113" spans="1:11" x14ac:dyDescent="0.25">
      <c r="A113" s="111" t="s">
        <v>110</v>
      </c>
      <c r="B113" s="111" t="s">
        <v>111</v>
      </c>
      <c r="C113" s="110">
        <v>54507.18</v>
      </c>
      <c r="D113" s="110">
        <v>347000</v>
      </c>
      <c r="E113" s="110" t="s">
        <v>538</v>
      </c>
      <c r="F113" s="110">
        <v>327400</v>
      </c>
      <c r="G113" s="110" t="s">
        <v>537</v>
      </c>
      <c r="H113" s="110">
        <v>511000</v>
      </c>
      <c r="I113" s="110" t="s">
        <v>536</v>
      </c>
      <c r="J113" s="110">
        <v>1397000</v>
      </c>
      <c r="K113" s="110" t="s">
        <v>535</v>
      </c>
    </row>
    <row r="114" spans="1:11" x14ac:dyDescent="0.25">
      <c r="A114" s="107" t="s">
        <v>169</v>
      </c>
      <c r="B114" s="107" t="s">
        <v>170</v>
      </c>
      <c r="C114" s="109">
        <v>62204.81</v>
      </c>
      <c r="D114" s="109">
        <v>968034</v>
      </c>
      <c r="E114" s="109" t="s">
        <v>100</v>
      </c>
      <c r="F114" s="109">
        <v>231936</v>
      </c>
      <c r="G114" s="109" t="s">
        <v>534</v>
      </c>
      <c r="H114" s="109">
        <v>165636</v>
      </c>
      <c r="I114" s="109" t="s">
        <v>533</v>
      </c>
      <c r="J114" s="109">
        <v>165636</v>
      </c>
      <c r="K114" s="109" t="s">
        <v>8</v>
      </c>
    </row>
    <row r="115" spans="1:11" x14ac:dyDescent="0.25">
      <c r="A115" s="111" t="s">
        <v>156</v>
      </c>
      <c r="B115" s="111" t="s">
        <v>157</v>
      </c>
      <c r="C115" s="110">
        <v>11873.29</v>
      </c>
      <c r="D115" s="110"/>
      <c r="E115" s="110"/>
      <c r="F115" s="110"/>
      <c r="G115" s="110"/>
      <c r="H115" s="110"/>
      <c r="I115" s="110"/>
      <c r="J115" s="110"/>
      <c r="K115" s="110"/>
    </row>
    <row r="116" spans="1:11" x14ac:dyDescent="0.25">
      <c r="A116" s="107" t="s">
        <v>244</v>
      </c>
      <c r="B116" s="107" t="s">
        <v>245</v>
      </c>
      <c r="C116" s="109"/>
      <c r="D116" s="109"/>
      <c r="E116" s="109"/>
      <c r="F116" s="109">
        <v>55000</v>
      </c>
      <c r="G116" s="109"/>
      <c r="H116" s="109">
        <v>55000</v>
      </c>
      <c r="I116" s="109" t="s">
        <v>8</v>
      </c>
      <c r="J116" s="109">
        <v>55000</v>
      </c>
      <c r="K116" s="109" t="s">
        <v>8</v>
      </c>
    </row>
    <row r="117" spans="1:11" x14ac:dyDescent="0.25">
      <c r="A117" s="111" t="s">
        <v>98</v>
      </c>
      <c r="B117" s="111" t="s">
        <v>99</v>
      </c>
      <c r="C117" s="110"/>
      <c r="D117" s="110"/>
      <c r="E117" s="110"/>
      <c r="F117" s="110">
        <v>129000</v>
      </c>
      <c r="G117" s="110"/>
      <c r="H117" s="110">
        <v>33000</v>
      </c>
      <c r="I117" s="110" t="s">
        <v>101</v>
      </c>
      <c r="J117" s="110">
        <v>100000</v>
      </c>
      <c r="K117" s="110" t="s">
        <v>102</v>
      </c>
    </row>
    <row r="118" spans="1:11" x14ac:dyDescent="0.25">
      <c r="A118" s="107" t="s">
        <v>147</v>
      </c>
      <c r="B118" s="107" t="s">
        <v>148</v>
      </c>
      <c r="C118" s="109">
        <v>3640.32</v>
      </c>
      <c r="D118" s="109">
        <v>4332</v>
      </c>
      <c r="E118" s="109" t="s">
        <v>532</v>
      </c>
      <c r="F118" s="109">
        <v>2490</v>
      </c>
      <c r="G118" s="109" t="s">
        <v>531</v>
      </c>
      <c r="H118" s="109">
        <v>4175</v>
      </c>
      <c r="I118" s="109" t="s">
        <v>530</v>
      </c>
      <c r="J118" s="109">
        <v>5500</v>
      </c>
      <c r="K118" s="109" t="s">
        <v>529</v>
      </c>
    </row>
    <row r="119" spans="1:11" x14ac:dyDescent="0.25">
      <c r="A119" s="111" t="s">
        <v>336</v>
      </c>
      <c r="B119" s="111" t="s">
        <v>337</v>
      </c>
      <c r="C119" s="110"/>
      <c r="D119" s="110">
        <v>200</v>
      </c>
      <c r="E119" s="110"/>
      <c r="F119" s="110">
        <v>100</v>
      </c>
      <c r="G119" s="110" t="s">
        <v>224</v>
      </c>
      <c r="H119" s="110">
        <v>100</v>
      </c>
      <c r="I119" s="110" t="s">
        <v>8</v>
      </c>
      <c r="J119" s="110">
        <v>100</v>
      </c>
      <c r="K119" s="110" t="s">
        <v>8</v>
      </c>
    </row>
    <row r="120" spans="1:11" x14ac:dyDescent="0.25">
      <c r="A120" s="107" t="s">
        <v>41</v>
      </c>
      <c r="B120" s="107" t="s">
        <v>42</v>
      </c>
      <c r="C120" s="109"/>
      <c r="D120" s="109">
        <v>200</v>
      </c>
      <c r="E120" s="109"/>
      <c r="F120" s="109">
        <v>100</v>
      </c>
      <c r="G120" s="109" t="s">
        <v>224</v>
      </c>
      <c r="H120" s="109">
        <v>100</v>
      </c>
      <c r="I120" s="109" t="s">
        <v>8</v>
      </c>
      <c r="J120" s="109">
        <v>100</v>
      </c>
      <c r="K120" s="109" t="s">
        <v>8</v>
      </c>
    </row>
    <row r="121" spans="1:11" x14ac:dyDescent="0.25">
      <c r="A121" s="111" t="s">
        <v>47</v>
      </c>
      <c r="B121" s="111" t="s">
        <v>48</v>
      </c>
      <c r="C121" s="110">
        <v>1181490.72</v>
      </c>
      <c r="D121" s="110">
        <v>3559200</v>
      </c>
      <c r="E121" s="110" t="s">
        <v>528</v>
      </c>
      <c r="F121" s="110">
        <v>5668500</v>
      </c>
      <c r="G121" s="110" t="s">
        <v>527</v>
      </c>
      <c r="H121" s="110">
        <v>5016500</v>
      </c>
      <c r="I121" s="110" t="s">
        <v>526</v>
      </c>
      <c r="J121" s="110">
        <v>247500</v>
      </c>
      <c r="K121" s="110" t="s">
        <v>525</v>
      </c>
    </row>
    <row r="122" spans="1:11" x14ac:dyDescent="0.25">
      <c r="A122" s="107" t="s">
        <v>16</v>
      </c>
      <c r="B122" s="107" t="s">
        <v>17</v>
      </c>
      <c r="C122" s="109">
        <v>120272.2</v>
      </c>
      <c r="D122" s="109">
        <v>1797300</v>
      </c>
      <c r="E122" s="109" t="s">
        <v>100</v>
      </c>
      <c r="F122" s="109">
        <v>2826000</v>
      </c>
      <c r="G122" s="109" t="s">
        <v>524</v>
      </c>
      <c r="H122" s="109">
        <v>1276000</v>
      </c>
      <c r="I122" s="109" t="s">
        <v>523</v>
      </c>
      <c r="J122" s="109">
        <v>236000</v>
      </c>
      <c r="K122" s="109" t="s">
        <v>522</v>
      </c>
    </row>
    <row r="123" spans="1:11" x14ac:dyDescent="0.25">
      <c r="A123" s="111" t="s">
        <v>136</v>
      </c>
      <c r="B123" s="111" t="s">
        <v>137</v>
      </c>
      <c r="C123" s="110"/>
      <c r="D123" s="110">
        <v>202000</v>
      </c>
      <c r="E123" s="110"/>
      <c r="F123" s="110">
        <v>1627000</v>
      </c>
      <c r="G123" s="110" t="s">
        <v>521</v>
      </c>
      <c r="H123" s="110">
        <v>2860000</v>
      </c>
      <c r="I123" s="110" t="s">
        <v>166</v>
      </c>
      <c r="J123" s="110"/>
      <c r="K123" s="110"/>
    </row>
    <row r="124" spans="1:11" x14ac:dyDescent="0.25">
      <c r="A124" s="107" t="s">
        <v>41</v>
      </c>
      <c r="B124" s="107" t="s">
        <v>42</v>
      </c>
      <c r="C124" s="109">
        <v>4144.78</v>
      </c>
      <c r="D124" s="109">
        <v>244400</v>
      </c>
      <c r="E124" s="109" t="s">
        <v>100</v>
      </c>
      <c r="F124" s="109">
        <v>11000</v>
      </c>
      <c r="G124" s="109" t="s">
        <v>520</v>
      </c>
      <c r="H124" s="109">
        <v>14000</v>
      </c>
      <c r="I124" s="109" t="s">
        <v>519</v>
      </c>
      <c r="J124" s="109">
        <v>11000</v>
      </c>
      <c r="K124" s="109" t="s">
        <v>518</v>
      </c>
    </row>
    <row r="125" spans="1:11" x14ac:dyDescent="0.25">
      <c r="A125" s="111" t="s">
        <v>110</v>
      </c>
      <c r="B125" s="111" t="s">
        <v>111</v>
      </c>
      <c r="C125" s="110">
        <v>1038627.81</v>
      </c>
      <c r="D125" s="110">
        <v>947000</v>
      </c>
      <c r="E125" s="110" t="s">
        <v>517</v>
      </c>
      <c r="F125" s="110">
        <v>884000</v>
      </c>
      <c r="G125" s="110" t="s">
        <v>516</v>
      </c>
      <c r="H125" s="110">
        <v>866000</v>
      </c>
      <c r="I125" s="110" t="s">
        <v>515</v>
      </c>
      <c r="J125" s="110"/>
      <c r="K125" s="110"/>
    </row>
    <row r="126" spans="1:11" x14ac:dyDescent="0.25">
      <c r="A126" s="107" t="s">
        <v>169</v>
      </c>
      <c r="B126" s="107" t="s">
        <v>170</v>
      </c>
      <c r="C126" s="109"/>
      <c r="D126" s="109">
        <v>214000</v>
      </c>
      <c r="E126" s="109"/>
      <c r="F126" s="109"/>
      <c r="G126" s="109"/>
      <c r="H126" s="109"/>
      <c r="I126" s="109"/>
      <c r="J126" s="109"/>
      <c r="K126" s="109"/>
    </row>
    <row r="127" spans="1:11" x14ac:dyDescent="0.25">
      <c r="A127" s="111" t="s">
        <v>156</v>
      </c>
      <c r="B127" s="111" t="s">
        <v>157</v>
      </c>
      <c r="C127" s="110"/>
      <c r="D127" s="110">
        <v>500</v>
      </c>
      <c r="E127" s="110"/>
      <c r="F127" s="110">
        <v>500</v>
      </c>
      <c r="G127" s="110" t="s">
        <v>8</v>
      </c>
      <c r="H127" s="110">
        <v>500</v>
      </c>
      <c r="I127" s="110" t="s">
        <v>8</v>
      </c>
      <c r="J127" s="110">
        <v>500</v>
      </c>
      <c r="K127" s="110" t="s">
        <v>8</v>
      </c>
    </row>
    <row r="128" spans="1:11" x14ac:dyDescent="0.25">
      <c r="A128" s="107" t="s">
        <v>116</v>
      </c>
      <c r="B128" s="107" t="s">
        <v>117</v>
      </c>
      <c r="C128" s="109">
        <v>18445.93</v>
      </c>
      <c r="D128" s="109">
        <v>20000</v>
      </c>
      <c r="E128" s="109" t="s">
        <v>514</v>
      </c>
      <c r="F128" s="109">
        <v>20000</v>
      </c>
      <c r="G128" s="109" t="s">
        <v>8</v>
      </c>
      <c r="H128" s="109"/>
      <c r="I128" s="109"/>
      <c r="J128" s="109"/>
      <c r="K128" s="109"/>
    </row>
    <row r="129" spans="1:11" x14ac:dyDescent="0.25">
      <c r="A129" s="111" t="s">
        <v>118</v>
      </c>
      <c r="B129" s="111" t="s">
        <v>119</v>
      </c>
      <c r="C129" s="110"/>
      <c r="D129" s="110">
        <v>134000</v>
      </c>
      <c r="E129" s="110"/>
      <c r="F129" s="110">
        <v>300000</v>
      </c>
      <c r="G129" s="110" t="s">
        <v>513</v>
      </c>
      <c r="H129" s="110"/>
      <c r="I129" s="110"/>
      <c r="J129" s="110"/>
      <c r="K129" s="110"/>
    </row>
    <row r="130" spans="1:11" x14ac:dyDescent="0.25">
      <c r="B130" s="107" t="s">
        <v>476</v>
      </c>
      <c r="C130" s="109">
        <v>23853340.32</v>
      </c>
      <c r="D130" s="109">
        <v>31388474.890000001</v>
      </c>
      <c r="E130" s="109" t="s">
        <v>512</v>
      </c>
      <c r="F130" s="109">
        <v>33463282</v>
      </c>
      <c r="G130" s="109" t="s">
        <v>511</v>
      </c>
      <c r="H130" s="109">
        <v>35935235</v>
      </c>
      <c r="I130" s="109" t="s">
        <v>510</v>
      </c>
      <c r="J130" s="109">
        <v>31778364</v>
      </c>
      <c r="K130" s="109" t="s">
        <v>509</v>
      </c>
    </row>
    <row r="131" spans="1:11" x14ac:dyDescent="0.25">
      <c r="A131" s="111"/>
      <c r="B131" s="111" t="s">
        <v>478</v>
      </c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spans="1:11" x14ac:dyDescent="0.25">
      <c r="A132" s="107" t="s">
        <v>480</v>
      </c>
      <c r="B132" s="107" t="s">
        <v>481</v>
      </c>
      <c r="C132" s="109">
        <v>224748.9</v>
      </c>
      <c r="D132" s="109"/>
      <c r="E132" s="109"/>
      <c r="F132" s="109"/>
      <c r="G132" s="109"/>
      <c r="H132" s="109"/>
      <c r="I132" s="109"/>
      <c r="J132" s="109"/>
      <c r="K132" s="109"/>
    </row>
    <row r="133" spans="1:11" x14ac:dyDescent="0.25">
      <c r="A133" s="111" t="s">
        <v>508</v>
      </c>
      <c r="B133" s="111" t="s">
        <v>507</v>
      </c>
      <c r="C133" s="110">
        <v>224748.9</v>
      </c>
      <c r="D133" s="110"/>
      <c r="E133" s="110"/>
      <c r="F133" s="110"/>
      <c r="G133" s="110"/>
      <c r="H133" s="110"/>
      <c r="I133" s="110"/>
      <c r="J133" s="110"/>
      <c r="K133" s="110"/>
    </row>
    <row r="134" spans="1:11" x14ac:dyDescent="0.25">
      <c r="A134" s="107" t="s">
        <v>16</v>
      </c>
      <c r="B134" s="107" t="s">
        <v>17</v>
      </c>
      <c r="C134" s="109">
        <v>224748.9</v>
      </c>
      <c r="D134" s="109"/>
      <c r="E134" s="109"/>
      <c r="F134" s="109"/>
      <c r="G134" s="109"/>
      <c r="H134" s="109"/>
      <c r="I134" s="109"/>
      <c r="J134" s="109"/>
      <c r="K134" s="109"/>
    </row>
    <row r="135" spans="1:11" x14ac:dyDescent="0.25">
      <c r="A135" s="111"/>
      <c r="B135" s="111" t="s">
        <v>485</v>
      </c>
      <c r="C135" s="110">
        <v>224748.9</v>
      </c>
      <c r="D135" s="110"/>
      <c r="E135" s="110"/>
      <c r="F135" s="110"/>
      <c r="G135" s="110"/>
      <c r="H135" s="110"/>
      <c r="I135" s="110"/>
      <c r="J135" s="110"/>
      <c r="K135" s="110"/>
    </row>
    <row r="136" spans="1:11" x14ac:dyDescent="0.25">
      <c r="A136" s="107" t="s">
        <v>482</v>
      </c>
      <c r="B136" s="107" t="s">
        <v>483</v>
      </c>
      <c r="C136" s="109">
        <v>628955.14</v>
      </c>
      <c r="D136" s="109">
        <v>770000</v>
      </c>
      <c r="E136" s="109" t="s">
        <v>503</v>
      </c>
      <c r="F136" s="109">
        <v>300000</v>
      </c>
      <c r="G136" s="109" t="s">
        <v>502</v>
      </c>
      <c r="H136" s="109">
        <v>100000</v>
      </c>
      <c r="I136" s="109" t="s">
        <v>73</v>
      </c>
      <c r="J136" s="109">
        <v>100000</v>
      </c>
      <c r="K136" s="109" t="s">
        <v>8</v>
      </c>
    </row>
    <row r="137" spans="1:11" x14ac:dyDescent="0.25">
      <c r="A137" s="111" t="s">
        <v>506</v>
      </c>
      <c r="B137" s="111" t="s">
        <v>505</v>
      </c>
      <c r="C137" s="110"/>
      <c r="D137" s="110">
        <v>150000</v>
      </c>
      <c r="E137" s="110"/>
      <c r="F137" s="110"/>
      <c r="G137" s="110"/>
      <c r="H137" s="110"/>
      <c r="I137" s="110"/>
      <c r="J137" s="110"/>
      <c r="K137" s="110"/>
    </row>
    <row r="138" spans="1:11" x14ac:dyDescent="0.25">
      <c r="A138" s="107" t="s">
        <v>16</v>
      </c>
      <c r="B138" s="107" t="s">
        <v>17</v>
      </c>
      <c r="C138" s="109"/>
      <c r="D138" s="109">
        <v>150000</v>
      </c>
      <c r="E138" s="109"/>
      <c r="F138" s="109"/>
      <c r="G138" s="109"/>
      <c r="H138" s="109"/>
      <c r="I138" s="109"/>
      <c r="J138" s="109"/>
      <c r="K138" s="109"/>
    </row>
    <row r="139" spans="1:11" x14ac:dyDescent="0.25">
      <c r="A139" s="111" t="s">
        <v>71</v>
      </c>
      <c r="B139" s="111" t="s">
        <v>72</v>
      </c>
      <c r="C139" s="110">
        <v>628955.14</v>
      </c>
      <c r="D139" s="110">
        <v>620000</v>
      </c>
      <c r="E139" s="110" t="s">
        <v>504</v>
      </c>
      <c r="F139" s="110">
        <v>300000</v>
      </c>
      <c r="G139" s="110" t="s">
        <v>331</v>
      </c>
      <c r="H139" s="110">
        <v>100000</v>
      </c>
      <c r="I139" s="110" t="s">
        <v>73</v>
      </c>
      <c r="J139" s="110">
        <v>100000</v>
      </c>
      <c r="K139" s="110" t="s">
        <v>8</v>
      </c>
    </row>
    <row r="140" spans="1:11" x14ac:dyDescent="0.25">
      <c r="A140" s="107" t="s">
        <v>16</v>
      </c>
      <c r="B140" s="107" t="s">
        <v>17</v>
      </c>
      <c r="C140" s="109">
        <v>628955.14</v>
      </c>
      <c r="D140" s="109">
        <v>620000</v>
      </c>
      <c r="E140" s="109" t="s">
        <v>504</v>
      </c>
      <c r="F140" s="109">
        <v>300000</v>
      </c>
      <c r="G140" s="109" t="s">
        <v>331</v>
      </c>
      <c r="H140" s="109">
        <v>100000</v>
      </c>
      <c r="I140" s="109" t="s">
        <v>73</v>
      </c>
      <c r="J140" s="109">
        <v>100000</v>
      </c>
      <c r="K140" s="109" t="s">
        <v>8</v>
      </c>
    </row>
    <row r="141" spans="1:11" x14ac:dyDescent="0.25">
      <c r="A141" s="111"/>
      <c r="B141" s="111" t="s">
        <v>486</v>
      </c>
      <c r="C141" s="110">
        <v>628955.14</v>
      </c>
      <c r="D141" s="110">
        <v>770000</v>
      </c>
      <c r="E141" s="110" t="s">
        <v>503</v>
      </c>
      <c r="F141" s="110">
        <v>300000</v>
      </c>
      <c r="G141" s="110" t="s">
        <v>502</v>
      </c>
      <c r="H141" s="110">
        <v>100000</v>
      </c>
      <c r="I141" s="110" t="s">
        <v>73</v>
      </c>
      <c r="J141" s="110">
        <v>100000</v>
      </c>
      <c r="K141" s="110" t="s">
        <v>8</v>
      </c>
    </row>
    <row r="142" spans="1:11" x14ac:dyDescent="0.25">
      <c r="B142" s="107" t="s">
        <v>488</v>
      </c>
      <c r="C142" s="109">
        <v>25875696.420000002</v>
      </c>
      <c r="D142" s="109">
        <v>31866505.399999999</v>
      </c>
      <c r="E142" s="109" t="s">
        <v>501</v>
      </c>
      <c r="F142" s="109">
        <v>32313282</v>
      </c>
      <c r="G142" s="109" t="s">
        <v>500</v>
      </c>
      <c r="H142" s="109">
        <v>36035235</v>
      </c>
      <c r="I142" s="109" t="s">
        <v>499</v>
      </c>
      <c r="J142" s="109">
        <v>31878364</v>
      </c>
      <c r="K142" s="109" t="s">
        <v>5</v>
      </c>
    </row>
    <row r="143" spans="1:11" x14ac:dyDescent="0.25">
      <c r="A143" s="111"/>
      <c r="B143" s="111" t="s">
        <v>490</v>
      </c>
      <c r="C143" s="110">
        <v>24482295.460000001</v>
      </c>
      <c r="D143" s="110">
        <v>32158474.890000001</v>
      </c>
      <c r="E143" s="110" t="s">
        <v>498</v>
      </c>
      <c r="F143" s="110">
        <v>33763282</v>
      </c>
      <c r="G143" s="110" t="s">
        <v>497</v>
      </c>
      <c r="H143" s="110">
        <v>36035235</v>
      </c>
      <c r="I143" s="110" t="s">
        <v>4</v>
      </c>
      <c r="J143" s="110">
        <v>31878364</v>
      </c>
      <c r="K143" s="110" t="s">
        <v>5</v>
      </c>
    </row>
    <row r="144" spans="1:11" x14ac:dyDescent="0.25">
      <c r="B144" s="107" t="s">
        <v>491</v>
      </c>
      <c r="C144" s="109">
        <v>1393400.96</v>
      </c>
      <c r="D144" s="109">
        <v>-291969.49</v>
      </c>
      <c r="E144" s="109" t="s">
        <v>496</v>
      </c>
      <c r="F144" s="109">
        <v>-1450000</v>
      </c>
      <c r="G144" s="109" t="s">
        <v>495</v>
      </c>
      <c r="H144" s="109"/>
      <c r="I144" s="109"/>
      <c r="J144" s="109"/>
      <c r="K144" s="109"/>
    </row>
    <row r="145" spans="1:11" x14ac:dyDescent="0.25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0ABE-941A-4155-965B-E1680834A44B}">
  <dimension ref="A1:I32"/>
  <sheetViews>
    <sheetView workbookViewId="0">
      <selection activeCell="O24" sqref="O24"/>
    </sheetView>
  </sheetViews>
  <sheetFormatPr defaultRowHeight="15" x14ac:dyDescent="0.25"/>
  <cols>
    <col min="1" max="1" width="19.42578125" style="11" customWidth="1"/>
    <col min="2" max="2" width="16" style="10" customWidth="1"/>
    <col min="3" max="3" width="13.42578125" style="9" customWidth="1"/>
    <col min="4" max="4" width="14.28515625" style="9" customWidth="1"/>
    <col min="5" max="5" width="14.28515625" style="8" customWidth="1"/>
    <col min="6" max="6" width="14.42578125" style="9" customWidth="1"/>
    <col min="7" max="7" width="10" style="9" customWidth="1"/>
    <col min="8" max="8" width="6.7109375" style="9" customWidth="1"/>
    <col min="9" max="9" width="7" style="9" customWidth="1"/>
    <col min="10" max="16384" width="9.140625" style="10"/>
  </cols>
  <sheetData>
    <row r="1" spans="1:9" ht="18.75" x14ac:dyDescent="0.3">
      <c r="A1" s="6" t="s">
        <v>444</v>
      </c>
      <c r="B1" s="7"/>
      <c r="C1" s="8"/>
      <c r="D1" s="8"/>
    </row>
    <row r="2" spans="1:9" ht="17.25" customHeight="1" thickBot="1" x14ac:dyDescent="0.3"/>
    <row r="3" spans="1:9" ht="16.5" thickBot="1" x14ac:dyDescent="0.3">
      <c r="A3" s="12" t="s">
        <v>445</v>
      </c>
      <c r="B3" s="13"/>
      <c r="C3" s="13"/>
      <c r="D3" s="13"/>
      <c r="E3" s="13"/>
      <c r="F3" s="13"/>
      <c r="G3" s="13"/>
      <c r="H3" s="13"/>
      <c r="I3" s="14"/>
    </row>
    <row r="4" spans="1:9" s="22" customFormat="1" ht="13.5" thickBot="1" x14ac:dyDescent="0.25">
      <c r="A4" s="15" t="s">
        <v>446</v>
      </c>
      <c r="B4" s="16" t="s">
        <v>447</v>
      </c>
      <c r="C4" s="17" t="s">
        <v>448</v>
      </c>
      <c r="D4" s="18" t="s">
        <v>449</v>
      </c>
      <c r="E4" s="16" t="s">
        <v>450</v>
      </c>
      <c r="F4" s="16" t="s">
        <v>451</v>
      </c>
      <c r="G4" s="19" t="s">
        <v>452</v>
      </c>
      <c r="H4" s="20" t="s">
        <v>452</v>
      </c>
      <c r="I4" s="21" t="s">
        <v>452</v>
      </c>
    </row>
    <row r="5" spans="1:9" s="22" customFormat="1" ht="13.5" thickBot="1" x14ac:dyDescent="0.25">
      <c r="A5" s="23">
        <v>1</v>
      </c>
      <c r="B5" s="16">
        <v>2</v>
      </c>
      <c r="C5" s="24">
        <v>3</v>
      </c>
      <c r="D5" s="16">
        <v>4</v>
      </c>
      <c r="E5" s="16">
        <v>5</v>
      </c>
      <c r="F5" s="16">
        <v>6</v>
      </c>
      <c r="G5" s="25" t="s">
        <v>453</v>
      </c>
      <c r="H5" s="26" t="s">
        <v>454</v>
      </c>
      <c r="I5" s="27" t="s">
        <v>455</v>
      </c>
    </row>
    <row r="6" spans="1:9" s="22" customFormat="1" ht="13.5" thickBot="1" x14ac:dyDescent="0.25">
      <c r="A6" s="15"/>
      <c r="B6" s="16" t="s">
        <v>456</v>
      </c>
      <c r="C6" s="16" t="s">
        <v>456</v>
      </c>
      <c r="D6" s="16" t="s">
        <v>456</v>
      </c>
      <c r="E6" s="16" t="s">
        <v>456</v>
      </c>
      <c r="F6" s="16" t="s">
        <v>456</v>
      </c>
      <c r="G6" s="28"/>
      <c r="H6" s="29"/>
      <c r="I6" s="30"/>
    </row>
    <row r="7" spans="1:9" s="9" customFormat="1" ht="12.75" x14ac:dyDescent="0.2">
      <c r="A7" s="31" t="s">
        <v>457</v>
      </c>
      <c r="B7" s="32">
        <v>25485119.423983011</v>
      </c>
      <c r="C7" s="32">
        <v>31706505.399999999</v>
      </c>
      <c r="D7" s="33">
        <v>31053282</v>
      </c>
      <c r="E7" s="32">
        <v>35075235</v>
      </c>
      <c r="F7" s="34">
        <v>31868364</v>
      </c>
      <c r="G7" s="35">
        <f>D7/C7*100</f>
        <v>97.939781152923914</v>
      </c>
      <c r="H7" s="36">
        <f>E7/D7*100</f>
        <v>112.95178074897203</v>
      </c>
      <c r="I7" s="37">
        <f>F7/E7*100</f>
        <v>90.857164606309837</v>
      </c>
    </row>
    <row r="8" spans="1:9" s="9" customFormat="1" ht="36" x14ac:dyDescent="0.2">
      <c r="A8" s="38" t="s">
        <v>458</v>
      </c>
      <c r="B8" s="39">
        <v>165828.06291061119</v>
      </c>
      <c r="C8" s="39">
        <v>160000</v>
      </c>
      <c r="D8" s="40">
        <v>1260000</v>
      </c>
      <c r="E8" s="41">
        <v>960000</v>
      </c>
      <c r="F8" s="42">
        <v>10000</v>
      </c>
      <c r="G8" s="35">
        <f t="shared" ref="G8:I13" si="0">D8/C8*100</f>
        <v>787.5</v>
      </c>
      <c r="H8" s="36">
        <f t="shared" si="0"/>
        <v>76.19047619047619</v>
      </c>
      <c r="I8" s="37">
        <f t="shared" si="0"/>
        <v>1.0416666666666665</v>
      </c>
    </row>
    <row r="9" spans="1:9" s="9" customFormat="1" ht="12.75" x14ac:dyDescent="0.2">
      <c r="A9" s="43" t="s">
        <v>459</v>
      </c>
      <c r="B9" s="40">
        <f>SUM(B7:B8)</f>
        <v>25650947.486893624</v>
      </c>
      <c r="C9" s="40">
        <f t="shared" ref="C9:F9" si="1">SUM(C7:C8)</f>
        <v>31866505.399999999</v>
      </c>
      <c r="D9" s="40">
        <f t="shared" si="1"/>
        <v>32313282</v>
      </c>
      <c r="E9" s="40">
        <f t="shared" si="1"/>
        <v>36035235</v>
      </c>
      <c r="F9" s="44">
        <f t="shared" si="1"/>
        <v>31878364</v>
      </c>
      <c r="G9" s="45">
        <f t="shared" si="0"/>
        <v>101.40202571443557</v>
      </c>
      <c r="H9" s="46">
        <f t="shared" si="0"/>
        <v>111.51833787728526</v>
      </c>
      <c r="I9" s="37">
        <f t="shared" si="0"/>
        <v>88.464426553621749</v>
      </c>
    </row>
    <row r="10" spans="1:9" s="9" customFormat="1" ht="12.75" x14ac:dyDescent="0.2">
      <c r="A10" s="47" t="s">
        <v>461</v>
      </c>
      <c r="B10" s="41">
        <v>20513620.712721478</v>
      </c>
      <c r="C10" s="41">
        <v>23744384.890000001</v>
      </c>
      <c r="D10" s="40">
        <v>23716943</v>
      </c>
      <c r="E10" s="41">
        <v>23782498</v>
      </c>
      <c r="F10" s="42">
        <v>23978938</v>
      </c>
      <c r="G10" s="35">
        <f t="shared" si="0"/>
        <v>99.884427875781455</v>
      </c>
      <c r="H10" s="36">
        <f t="shared" si="0"/>
        <v>100.27640577455534</v>
      </c>
      <c r="I10" s="37">
        <f t="shared" si="0"/>
        <v>100.82598556299678</v>
      </c>
    </row>
    <row r="11" spans="1:9" s="9" customFormat="1" ht="36" x14ac:dyDescent="0.2">
      <c r="A11" s="38" t="s">
        <v>464</v>
      </c>
      <c r="B11" s="39">
        <v>3339720.1911208439</v>
      </c>
      <c r="C11" s="39">
        <v>7644090</v>
      </c>
      <c r="D11" s="40">
        <v>9746339</v>
      </c>
      <c r="E11" s="41">
        <v>12152737</v>
      </c>
      <c r="F11" s="42">
        <v>7799426</v>
      </c>
      <c r="G11" s="35">
        <f t="shared" si="0"/>
        <v>127.50162543873765</v>
      </c>
      <c r="H11" s="36">
        <f t="shared" si="0"/>
        <v>124.690276010305</v>
      </c>
      <c r="I11" s="37">
        <f t="shared" si="0"/>
        <v>64.178349288724007</v>
      </c>
    </row>
    <row r="12" spans="1:9" s="9" customFormat="1" ht="12.75" x14ac:dyDescent="0.2">
      <c r="A12" s="43" t="s">
        <v>467</v>
      </c>
      <c r="B12" s="40">
        <f>SUM(B10:B11)</f>
        <v>23853340.903842323</v>
      </c>
      <c r="C12" s="40">
        <f t="shared" ref="C12:F12" si="2">SUM(C10:C11)</f>
        <v>31388474.890000001</v>
      </c>
      <c r="D12" s="40">
        <f t="shared" si="2"/>
        <v>33463282</v>
      </c>
      <c r="E12" s="40">
        <f t="shared" si="2"/>
        <v>35935235</v>
      </c>
      <c r="F12" s="44">
        <f t="shared" si="2"/>
        <v>31778364</v>
      </c>
      <c r="G12" s="45">
        <f t="shared" si="0"/>
        <v>106.61009213499892</v>
      </c>
      <c r="H12" s="46">
        <f t="shared" si="0"/>
        <v>107.38706083880236</v>
      </c>
      <c r="I12" s="48">
        <f t="shared" si="0"/>
        <v>88.432325543439475</v>
      </c>
    </row>
    <row r="13" spans="1:9" s="9" customFormat="1" ht="24.75" thickBot="1" x14ac:dyDescent="0.25">
      <c r="A13" s="49" t="s">
        <v>469</v>
      </c>
      <c r="B13" s="50">
        <f>B9-B12</f>
        <v>1797606.5830513015</v>
      </c>
      <c r="C13" s="51">
        <f t="shared" ref="C13:F13" si="3">C9-C12</f>
        <v>478030.50999999791</v>
      </c>
      <c r="D13" s="52">
        <f t="shared" si="3"/>
        <v>-1150000</v>
      </c>
      <c r="E13" s="51">
        <f t="shared" si="3"/>
        <v>100000</v>
      </c>
      <c r="F13" s="53">
        <f t="shared" si="3"/>
        <v>100000</v>
      </c>
      <c r="G13" s="54">
        <f t="shared" si="0"/>
        <v>-240.5704188211763</v>
      </c>
      <c r="H13" s="36">
        <f t="shared" si="0"/>
        <v>-8.695652173913043</v>
      </c>
      <c r="I13" s="37">
        <f t="shared" si="0"/>
        <v>100</v>
      </c>
    </row>
    <row r="14" spans="1:9" ht="16.5" thickBot="1" x14ac:dyDescent="0.3">
      <c r="A14" s="55" t="s">
        <v>472</v>
      </c>
      <c r="B14" s="56"/>
      <c r="C14" s="56"/>
      <c r="D14" s="56"/>
      <c r="E14" s="56"/>
      <c r="F14" s="56"/>
      <c r="G14" s="56"/>
      <c r="H14" s="56"/>
      <c r="I14" s="57"/>
    </row>
    <row r="15" spans="1:9" s="9" customFormat="1" ht="36" x14ac:dyDescent="0.2">
      <c r="A15" s="58" t="s">
        <v>475</v>
      </c>
      <c r="B15" s="59">
        <v>224748.90039153228</v>
      </c>
      <c r="C15" s="60">
        <v>0</v>
      </c>
      <c r="D15" s="61">
        <v>0</v>
      </c>
      <c r="E15" s="62">
        <v>0</v>
      </c>
      <c r="F15" s="63">
        <v>0</v>
      </c>
      <c r="G15" s="64"/>
      <c r="H15" s="36"/>
      <c r="I15" s="37"/>
    </row>
    <row r="16" spans="1:9" s="9" customFormat="1" ht="36" x14ac:dyDescent="0.2">
      <c r="A16" s="38" t="s">
        <v>477</v>
      </c>
      <c r="B16" s="39">
        <v>628955.14499966812</v>
      </c>
      <c r="C16" s="65">
        <v>770000</v>
      </c>
      <c r="D16" s="40">
        <v>300000</v>
      </c>
      <c r="E16" s="66">
        <v>100000</v>
      </c>
      <c r="F16" s="42">
        <v>100000</v>
      </c>
      <c r="G16" s="67">
        <f t="shared" ref="G16:I17" si="4">D16/C16*100</f>
        <v>38.961038961038966</v>
      </c>
      <c r="H16" s="36">
        <f t="shared" si="4"/>
        <v>33.333333333333329</v>
      </c>
      <c r="I16" s="37">
        <f t="shared" si="4"/>
        <v>100</v>
      </c>
    </row>
    <row r="17" spans="1:9" s="9" customFormat="1" ht="13.5" thickBot="1" x14ac:dyDescent="0.25">
      <c r="A17" s="68" t="s">
        <v>479</v>
      </c>
      <c r="B17" s="51">
        <f>B15-B16</f>
        <v>-404206.24460813584</v>
      </c>
      <c r="C17" s="69">
        <f t="shared" ref="C17:F17" si="5">C15-C16</f>
        <v>-770000</v>
      </c>
      <c r="D17" s="52">
        <f t="shared" si="5"/>
        <v>-300000</v>
      </c>
      <c r="E17" s="70">
        <f t="shared" si="5"/>
        <v>-100000</v>
      </c>
      <c r="F17" s="51">
        <f t="shared" si="5"/>
        <v>-100000</v>
      </c>
      <c r="G17" s="64">
        <f t="shared" si="4"/>
        <v>38.961038961038966</v>
      </c>
      <c r="H17" s="36">
        <f t="shared" si="4"/>
        <v>33.333333333333329</v>
      </c>
      <c r="I17" s="37">
        <f t="shared" si="4"/>
        <v>100</v>
      </c>
    </row>
    <row r="18" spans="1:9" ht="16.5" thickBot="1" x14ac:dyDescent="0.3">
      <c r="A18" s="71" t="s">
        <v>484</v>
      </c>
      <c r="B18" s="72"/>
      <c r="C18" s="72"/>
      <c r="D18" s="72"/>
      <c r="E18" s="72"/>
      <c r="F18" s="72"/>
      <c r="G18" s="72"/>
      <c r="H18" s="72"/>
      <c r="I18" s="73"/>
    </row>
    <row r="19" spans="1:9" s="9" customFormat="1" x14ac:dyDescent="0.25">
      <c r="A19" s="47" t="s">
        <v>487</v>
      </c>
      <c r="B19" s="63">
        <f>B9+B15</f>
        <v>25875696.387285158</v>
      </c>
      <c r="C19" s="63">
        <f t="shared" ref="C19:F19" si="6">C9+C15</f>
        <v>31866505.399999999</v>
      </c>
      <c r="D19" s="74">
        <f t="shared" si="6"/>
        <v>32313282</v>
      </c>
      <c r="E19" s="63">
        <f t="shared" si="6"/>
        <v>36035235</v>
      </c>
      <c r="F19" s="63">
        <f t="shared" si="6"/>
        <v>31878364</v>
      </c>
      <c r="G19" s="75">
        <f t="shared" ref="G19:I23" si="7">D19/C19*100</f>
        <v>101.40202571443557</v>
      </c>
      <c r="H19" s="76">
        <f t="shared" si="7"/>
        <v>111.51833787728526</v>
      </c>
      <c r="I19" s="77">
        <f t="shared" si="7"/>
        <v>88.464426553621749</v>
      </c>
    </row>
    <row r="20" spans="1:9" s="9" customFormat="1" x14ac:dyDescent="0.25">
      <c r="A20" s="47" t="s">
        <v>489</v>
      </c>
      <c r="B20" s="41">
        <f>B12+B16</f>
        <v>24482296.048841991</v>
      </c>
      <c r="C20" s="41">
        <f t="shared" ref="C20:F20" si="8">C12+C16</f>
        <v>32158474.890000001</v>
      </c>
      <c r="D20" s="78">
        <f t="shared" si="8"/>
        <v>33763282</v>
      </c>
      <c r="E20" s="41">
        <f t="shared" si="8"/>
        <v>36035235</v>
      </c>
      <c r="F20" s="41">
        <f t="shared" si="8"/>
        <v>31878364</v>
      </c>
      <c r="G20" s="79">
        <f t="shared" si="7"/>
        <v>104.99030851273059</v>
      </c>
      <c r="H20" s="67">
        <f t="shared" si="7"/>
        <v>106.72906443159169</v>
      </c>
      <c r="I20" s="80">
        <f t="shared" si="7"/>
        <v>88.464426553621749</v>
      </c>
    </row>
    <row r="21" spans="1:9" s="9" customFormat="1" ht="13.5" thickBot="1" x14ac:dyDescent="0.25">
      <c r="A21" s="81" t="s">
        <v>479</v>
      </c>
      <c r="B21" s="82">
        <f>B19-B20</f>
        <v>1393400.3384431675</v>
      </c>
      <c r="C21" s="83">
        <f t="shared" ref="C21:F21" si="9">C19-C20</f>
        <v>-291969.49000000209</v>
      </c>
      <c r="D21" s="84">
        <f t="shared" si="9"/>
        <v>-1450000</v>
      </c>
      <c r="E21" s="84">
        <f t="shared" si="9"/>
        <v>0</v>
      </c>
      <c r="F21" s="83">
        <f t="shared" si="9"/>
        <v>0</v>
      </c>
      <c r="G21" s="85">
        <f t="shared" si="7"/>
        <v>496.62723320850739</v>
      </c>
      <c r="H21" s="86">
        <f t="shared" si="7"/>
        <v>0</v>
      </c>
      <c r="I21" s="87"/>
    </row>
    <row r="22" spans="1:9" s="9" customFormat="1" ht="48" x14ac:dyDescent="0.2">
      <c r="A22" s="58" t="s">
        <v>492</v>
      </c>
      <c r="B22" s="59">
        <v>-1101430.8514168209</v>
      </c>
      <c r="C22" s="59">
        <v>291969.48702634661</v>
      </c>
      <c r="D22" s="61">
        <v>1450000</v>
      </c>
      <c r="E22" s="88">
        <v>0</v>
      </c>
      <c r="F22" s="63">
        <v>0</v>
      </c>
      <c r="G22" s="89">
        <f t="shared" si="7"/>
        <v>496.62723826656429</v>
      </c>
      <c r="H22" s="76">
        <f t="shared" si="7"/>
        <v>0</v>
      </c>
      <c r="I22" s="90"/>
    </row>
    <row r="23" spans="1:9" s="9" customFormat="1" ht="36.75" thickBot="1" x14ac:dyDescent="0.25">
      <c r="A23" s="91" t="s">
        <v>493</v>
      </c>
      <c r="B23" s="50">
        <v>-1101430.8514168209</v>
      </c>
      <c r="C23" s="92">
        <v>291969.48702634661</v>
      </c>
      <c r="D23" s="93">
        <f>D22</f>
        <v>1450000</v>
      </c>
      <c r="E23" s="94">
        <v>0</v>
      </c>
      <c r="F23" s="95">
        <v>0</v>
      </c>
      <c r="G23" s="96">
        <f t="shared" si="7"/>
        <v>496.62723826656429</v>
      </c>
      <c r="H23" s="54">
        <f t="shared" si="7"/>
        <v>0</v>
      </c>
      <c r="I23" s="97"/>
    </row>
    <row r="24" spans="1:9" ht="18" customHeight="1" thickBot="1" x14ac:dyDescent="0.3">
      <c r="A24" s="98" t="s">
        <v>494</v>
      </c>
      <c r="B24" s="99">
        <f>B21+B23</f>
        <v>291969.48702634661</v>
      </c>
      <c r="C24" s="100">
        <f t="shared" ref="C24:F24" si="10">C21+C23</f>
        <v>-2.9736554715782404E-3</v>
      </c>
      <c r="D24" s="99">
        <f t="shared" si="10"/>
        <v>0</v>
      </c>
      <c r="E24" s="99">
        <f t="shared" si="10"/>
        <v>0</v>
      </c>
      <c r="F24" s="99">
        <f t="shared" si="10"/>
        <v>0</v>
      </c>
      <c r="G24" s="101"/>
      <c r="H24" s="102"/>
      <c r="I24" s="103"/>
    </row>
    <row r="26" spans="1:9" x14ac:dyDescent="0.25">
      <c r="C26" s="104"/>
      <c r="F26" s="104"/>
    </row>
    <row r="27" spans="1:9" ht="16.5" customHeight="1" x14ac:dyDescent="0.25">
      <c r="E27" s="105"/>
      <c r="F27" s="104"/>
    </row>
    <row r="28" spans="1:9" ht="15.75" customHeight="1" x14ac:dyDescent="0.25">
      <c r="E28" s="105"/>
      <c r="I28" s="106"/>
    </row>
    <row r="29" spans="1:9" x14ac:dyDescent="0.25">
      <c r="I29" s="106"/>
    </row>
    <row r="30" spans="1:9" x14ac:dyDescent="0.25">
      <c r="I30" s="106"/>
    </row>
    <row r="31" spans="1:9" x14ac:dyDescent="0.25">
      <c r="I31" s="106"/>
    </row>
    <row r="32" spans="1:9" x14ac:dyDescent="0.25">
      <c r="I32" s="106"/>
    </row>
  </sheetData>
  <mergeCells count="3">
    <mergeCell ref="A3:I3"/>
    <mergeCell ref="A14:I14"/>
    <mergeCell ref="A18:I18"/>
  </mergeCells>
  <pageMargins left="0.27559055118110237" right="0.19685039370078741" top="0.23622047244094491" bottom="0.5118110236220472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4"/>
  <sheetViews>
    <sheetView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12.7109375" bestFit="1" customWidth="1" collapsed="1"/>
    <col min="2" max="2" width="66.42578125" bestFit="1" customWidth="1" collapsed="1"/>
    <col min="3" max="4" width="13.42578125" bestFit="1" customWidth="1" collapsed="1"/>
    <col min="5" max="5" width="13.42578125" customWidth="1"/>
    <col min="6" max="6" width="13.42578125" bestFit="1" customWidth="1" collapsed="1"/>
    <col min="7" max="7" width="9.42578125" bestFit="1" customWidth="1" collapsed="1"/>
  </cols>
  <sheetData>
    <row r="1" spans="1:7" x14ac:dyDescent="0.25">
      <c r="A1" s="113" t="s">
        <v>11</v>
      </c>
    </row>
    <row r="2" spans="1:7" x14ac:dyDescent="0.25">
      <c r="A2" s="1" t="s">
        <v>0</v>
      </c>
      <c r="B2" s="1" t="s">
        <v>1</v>
      </c>
      <c r="C2" s="1" t="s">
        <v>441</v>
      </c>
      <c r="D2" s="1" t="s">
        <v>442</v>
      </c>
      <c r="E2" s="1" t="s">
        <v>777</v>
      </c>
      <c r="F2" s="1" t="s">
        <v>443</v>
      </c>
      <c r="G2" s="1" t="s">
        <v>777</v>
      </c>
    </row>
    <row r="3" spans="1:7" x14ac:dyDescent="0.25">
      <c r="A3" s="2" t="s">
        <v>2</v>
      </c>
      <c r="B3" s="2" t="s">
        <v>3</v>
      </c>
      <c r="C3" s="3">
        <v>33763282</v>
      </c>
      <c r="D3" s="3">
        <v>36035235</v>
      </c>
      <c r="E3" s="115">
        <f>D3/C3</f>
        <v>1.0672906443159169</v>
      </c>
      <c r="F3" s="3">
        <v>31878364</v>
      </c>
      <c r="G3" s="3" t="s">
        <v>5</v>
      </c>
    </row>
    <row r="4" spans="1:7" x14ac:dyDescent="0.25">
      <c r="A4" t="s">
        <v>6</v>
      </c>
      <c r="B4" t="s">
        <v>7</v>
      </c>
      <c r="C4" s="4">
        <v>552335</v>
      </c>
      <c r="D4" s="4">
        <v>545685</v>
      </c>
      <c r="E4" s="114">
        <f t="shared" ref="E4:E67" si="0">D4/C4</f>
        <v>0.98796020531018314</v>
      </c>
      <c r="F4" s="4">
        <v>545685</v>
      </c>
      <c r="G4" s="4" t="s">
        <v>8</v>
      </c>
    </row>
    <row r="5" spans="1:7" x14ac:dyDescent="0.25">
      <c r="A5" s="2" t="s">
        <v>9</v>
      </c>
      <c r="B5" s="2" t="s">
        <v>7</v>
      </c>
      <c r="C5" s="3">
        <v>552335</v>
      </c>
      <c r="D5" s="3">
        <v>545685</v>
      </c>
      <c r="E5" s="115">
        <f t="shared" si="0"/>
        <v>0.98796020531018314</v>
      </c>
      <c r="F5" s="3">
        <v>545685</v>
      </c>
      <c r="G5" s="3" t="s">
        <v>8</v>
      </c>
    </row>
    <row r="6" spans="1:7" x14ac:dyDescent="0.25">
      <c r="A6" t="s">
        <v>10</v>
      </c>
      <c r="B6" t="s">
        <v>11</v>
      </c>
      <c r="C6" s="4">
        <v>552335</v>
      </c>
      <c r="D6" s="4">
        <v>545685</v>
      </c>
      <c r="E6" s="114">
        <f t="shared" si="0"/>
        <v>0.98796020531018314</v>
      </c>
      <c r="F6" s="4">
        <v>545685</v>
      </c>
      <c r="G6" s="4" t="s">
        <v>8</v>
      </c>
    </row>
    <row r="7" spans="1:7" x14ac:dyDescent="0.25">
      <c r="A7" s="2" t="s">
        <v>12</v>
      </c>
      <c r="B7" s="2" t="s">
        <v>13</v>
      </c>
      <c r="C7" s="3">
        <v>552335</v>
      </c>
      <c r="D7" s="3">
        <v>545685</v>
      </c>
      <c r="E7" s="115">
        <f t="shared" si="0"/>
        <v>0.98796020531018314</v>
      </c>
      <c r="F7" s="3">
        <v>545685</v>
      </c>
      <c r="G7" s="3" t="s">
        <v>8</v>
      </c>
    </row>
    <row r="8" spans="1:7" x14ac:dyDescent="0.25">
      <c r="A8" t="s">
        <v>14</v>
      </c>
      <c r="B8" t="s">
        <v>15</v>
      </c>
      <c r="C8" s="4">
        <v>8050</v>
      </c>
      <c r="D8" s="4">
        <v>8050</v>
      </c>
      <c r="E8" s="114">
        <f t="shared" si="0"/>
        <v>1</v>
      </c>
      <c r="F8" s="4">
        <v>8050</v>
      </c>
      <c r="G8" s="4" t="s">
        <v>8</v>
      </c>
    </row>
    <row r="9" spans="1:7" x14ac:dyDescent="0.25">
      <c r="A9" s="2" t="s">
        <v>16</v>
      </c>
      <c r="B9" s="2" t="s">
        <v>17</v>
      </c>
      <c r="C9" s="3">
        <v>8050</v>
      </c>
      <c r="D9" s="3">
        <v>8050</v>
      </c>
      <c r="E9" s="115">
        <f t="shared" si="0"/>
        <v>1</v>
      </c>
      <c r="F9" s="3">
        <v>8050</v>
      </c>
      <c r="G9" s="3" t="s">
        <v>8</v>
      </c>
    </row>
    <row r="10" spans="1:7" x14ac:dyDescent="0.25">
      <c r="A10" t="s">
        <v>18</v>
      </c>
      <c r="B10" t="s">
        <v>19</v>
      </c>
      <c r="C10" s="4">
        <v>4700</v>
      </c>
      <c r="D10" s="4">
        <v>4700</v>
      </c>
      <c r="E10" s="114">
        <f t="shared" si="0"/>
        <v>1</v>
      </c>
      <c r="F10" s="4">
        <v>4700</v>
      </c>
      <c r="G10" s="4" t="s">
        <v>8</v>
      </c>
    </row>
    <row r="11" spans="1:7" x14ac:dyDescent="0.25">
      <c r="A11" s="2" t="s">
        <v>20</v>
      </c>
      <c r="B11" s="2" t="s">
        <v>21</v>
      </c>
      <c r="C11" s="3">
        <v>3350</v>
      </c>
      <c r="D11" s="3">
        <v>3350</v>
      </c>
      <c r="E11" s="115">
        <f t="shared" si="0"/>
        <v>1</v>
      </c>
      <c r="F11" s="3">
        <v>3350</v>
      </c>
      <c r="G11" s="3" t="s">
        <v>8</v>
      </c>
    </row>
    <row r="12" spans="1:7" x14ac:dyDescent="0.25">
      <c r="A12" t="s">
        <v>22</v>
      </c>
      <c r="B12" t="s">
        <v>23</v>
      </c>
      <c r="C12" s="4">
        <v>38150</v>
      </c>
      <c r="D12" s="4">
        <v>38150</v>
      </c>
      <c r="E12" s="114">
        <f t="shared" si="0"/>
        <v>1</v>
      </c>
      <c r="F12" s="4">
        <v>38150</v>
      </c>
      <c r="G12" s="4" t="s">
        <v>8</v>
      </c>
    </row>
    <row r="13" spans="1:7" x14ac:dyDescent="0.25">
      <c r="A13" s="2" t="s">
        <v>16</v>
      </c>
      <c r="B13" s="2" t="s">
        <v>17</v>
      </c>
      <c r="C13" s="3">
        <v>38150</v>
      </c>
      <c r="D13" s="3">
        <v>38150</v>
      </c>
      <c r="E13" s="115">
        <f t="shared" si="0"/>
        <v>1</v>
      </c>
      <c r="F13" s="3">
        <v>38150</v>
      </c>
      <c r="G13" s="3" t="s">
        <v>8</v>
      </c>
    </row>
    <row r="14" spans="1:7" x14ac:dyDescent="0.25">
      <c r="A14" t="s">
        <v>18</v>
      </c>
      <c r="B14" t="s">
        <v>19</v>
      </c>
      <c r="C14" s="4">
        <v>38150</v>
      </c>
      <c r="D14" s="4">
        <v>38150</v>
      </c>
      <c r="E14" s="114">
        <f t="shared" si="0"/>
        <v>1</v>
      </c>
      <c r="F14" s="4">
        <v>38150</v>
      </c>
      <c r="G14" s="4" t="s">
        <v>8</v>
      </c>
    </row>
    <row r="15" spans="1:7" x14ac:dyDescent="0.25">
      <c r="A15" s="2" t="s">
        <v>24</v>
      </c>
      <c r="B15" s="2" t="s">
        <v>25</v>
      </c>
      <c r="C15" s="3">
        <v>67000</v>
      </c>
      <c r="D15" s="3">
        <v>67000</v>
      </c>
      <c r="E15" s="115">
        <f t="shared" si="0"/>
        <v>1</v>
      </c>
      <c r="F15" s="3">
        <v>67000</v>
      </c>
      <c r="G15" s="3" t="s">
        <v>8</v>
      </c>
    </row>
    <row r="16" spans="1:7" x14ac:dyDescent="0.25">
      <c r="A16" t="s">
        <v>16</v>
      </c>
      <c r="B16" t="s">
        <v>17</v>
      </c>
      <c r="C16" s="4">
        <v>67000</v>
      </c>
      <c r="D16" s="4">
        <v>67000</v>
      </c>
      <c r="E16" s="114">
        <f t="shared" si="0"/>
        <v>1</v>
      </c>
      <c r="F16" s="4">
        <v>67000</v>
      </c>
      <c r="G16" s="4" t="s">
        <v>8</v>
      </c>
    </row>
    <row r="17" spans="1:7" x14ac:dyDescent="0.25">
      <c r="A17" s="2" t="s">
        <v>18</v>
      </c>
      <c r="B17" s="2" t="s">
        <v>19</v>
      </c>
      <c r="C17" s="3">
        <v>67000</v>
      </c>
      <c r="D17" s="3">
        <v>67000</v>
      </c>
      <c r="E17" s="115">
        <f t="shared" si="0"/>
        <v>1</v>
      </c>
      <c r="F17" s="3">
        <v>67000</v>
      </c>
      <c r="G17" s="3" t="s">
        <v>8</v>
      </c>
    </row>
    <row r="18" spans="1:7" x14ac:dyDescent="0.25">
      <c r="A18" t="s">
        <v>26</v>
      </c>
      <c r="B18" t="s">
        <v>27</v>
      </c>
      <c r="C18" s="4">
        <v>20000</v>
      </c>
      <c r="D18" s="4">
        <v>20000</v>
      </c>
      <c r="E18" s="114">
        <f t="shared" si="0"/>
        <v>1</v>
      </c>
      <c r="F18" s="4">
        <v>20000</v>
      </c>
      <c r="G18" s="4" t="s">
        <v>8</v>
      </c>
    </row>
    <row r="19" spans="1:7" x14ac:dyDescent="0.25">
      <c r="A19" s="2" t="s">
        <v>16</v>
      </c>
      <c r="B19" s="2" t="s">
        <v>17</v>
      </c>
      <c r="C19" s="3">
        <v>20000</v>
      </c>
      <c r="D19" s="3">
        <v>20000</v>
      </c>
      <c r="E19" s="115">
        <f t="shared" si="0"/>
        <v>1</v>
      </c>
      <c r="F19" s="3">
        <v>20000</v>
      </c>
      <c r="G19" s="3" t="s">
        <v>8</v>
      </c>
    </row>
    <row r="20" spans="1:7" x14ac:dyDescent="0.25">
      <c r="A20" t="s">
        <v>18</v>
      </c>
      <c r="B20" t="s">
        <v>19</v>
      </c>
      <c r="C20" s="4">
        <v>20000</v>
      </c>
      <c r="D20" s="4">
        <v>20000</v>
      </c>
      <c r="E20" s="114">
        <f t="shared" si="0"/>
        <v>1</v>
      </c>
      <c r="F20" s="4">
        <v>20000</v>
      </c>
      <c r="G20" s="4" t="s">
        <v>8</v>
      </c>
    </row>
    <row r="21" spans="1:7" x14ac:dyDescent="0.25">
      <c r="A21" s="2" t="s">
        <v>28</v>
      </c>
      <c r="B21" s="2" t="s">
        <v>29</v>
      </c>
      <c r="C21" s="3">
        <v>8050</v>
      </c>
      <c r="D21" s="3">
        <v>8050</v>
      </c>
      <c r="E21" s="115">
        <f t="shared" si="0"/>
        <v>1</v>
      </c>
      <c r="F21" s="3">
        <v>8050</v>
      </c>
      <c r="G21" s="3" t="s">
        <v>8</v>
      </c>
    </row>
    <row r="22" spans="1:7" x14ac:dyDescent="0.25">
      <c r="A22" t="s">
        <v>16</v>
      </c>
      <c r="B22" t="s">
        <v>17</v>
      </c>
      <c r="C22" s="4">
        <v>8050</v>
      </c>
      <c r="D22" s="4">
        <v>8050</v>
      </c>
      <c r="E22" s="114">
        <f t="shared" si="0"/>
        <v>1</v>
      </c>
      <c r="F22" s="4">
        <v>8050</v>
      </c>
      <c r="G22" s="4" t="s">
        <v>8</v>
      </c>
    </row>
    <row r="23" spans="1:7" x14ac:dyDescent="0.25">
      <c r="A23" s="2" t="s">
        <v>18</v>
      </c>
      <c r="B23" s="2" t="s">
        <v>19</v>
      </c>
      <c r="C23" s="3">
        <v>8050</v>
      </c>
      <c r="D23" s="3">
        <v>8050</v>
      </c>
      <c r="E23" s="115">
        <f t="shared" si="0"/>
        <v>1</v>
      </c>
      <c r="F23" s="3">
        <v>8050</v>
      </c>
      <c r="G23" s="3" t="s">
        <v>8</v>
      </c>
    </row>
    <row r="24" spans="1:7" x14ac:dyDescent="0.25">
      <c r="A24" t="s">
        <v>30</v>
      </c>
      <c r="B24" t="s">
        <v>31</v>
      </c>
      <c r="C24" s="4">
        <v>78020</v>
      </c>
      <c r="D24" s="4">
        <v>78020</v>
      </c>
      <c r="E24" s="114">
        <f t="shared" si="0"/>
        <v>1</v>
      </c>
      <c r="F24" s="4">
        <v>78020</v>
      </c>
      <c r="G24" s="4" t="s">
        <v>8</v>
      </c>
    </row>
    <row r="25" spans="1:7" x14ac:dyDescent="0.25">
      <c r="A25" s="2" t="s">
        <v>16</v>
      </c>
      <c r="B25" s="2" t="s">
        <v>17</v>
      </c>
      <c r="C25" s="3">
        <v>78020</v>
      </c>
      <c r="D25" s="3">
        <v>78020</v>
      </c>
      <c r="E25" s="115">
        <f t="shared" si="0"/>
        <v>1</v>
      </c>
      <c r="F25" s="3">
        <v>78020</v>
      </c>
      <c r="G25" s="3" t="s">
        <v>8</v>
      </c>
    </row>
    <row r="26" spans="1:7" x14ac:dyDescent="0.25">
      <c r="A26" t="s">
        <v>18</v>
      </c>
      <c r="B26" t="s">
        <v>19</v>
      </c>
      <c r="C26" s="4">
        <v>78020</v>
      </c>
      <c r="D26" s="4">
        <v>78020</v>
      </c>
      <c r="E26" s="114">
        <f t="shared" si="0"/>
        <v>1</v>
      </c>
      <c r="F26" s="4">
        <v>78020</v>
      </c>
      <c r="G26" s="4" t="s">
        <v>8</v>
      </c>
    </row>
    <row r="27" spans="1:7" x14ac:dyDescent="0.25">
      <c r="A27" s="2" t="s">
        <v>32</v>
      </c>
      <c r="B27" s="2" t="s">
        <v>33</v>
      </c>
      <c r="C27" s="3">
        <v>34000</v>
      </c>
      <c r="D27" s="3">
        <v>34000</v>
      </c>
      <c r="E27" s="115">
        <f t="shared" si="0"/>
        <v>1</v>
      </c>
      <c r="F27" s="3">
        <v>34000</v>
      </c>
      <c r="G27" s="3" t="s">
        <v>8</v>
      </c>
    </row>
    <row r="28" spans="1:7" x14ac:dyDescent="0.25">
      <c r="A28" t="s">
        <v>16</v>
      </c>
      <c r="B28" t="s">
        <v>17</v>
      </c>
      <c r="C28" s="4">
        <v>34000</v>
      </c>
      <c r="D28" s="4">
        <v>34000</v>
      </c>
      <c r="E28" s="114">
        <f t="shared" si="0"/>
        <v>1</v>
      </c>
      <c r="F28" s="4">
        <v>34000</v>
      </c>
      <c r="G28" s="4" t="s">
        <v>8</v>
      </c>
    </row>
    <row r="29" spans="1:7" x14ac:dyDescent="0.25">
      <c r="A29" s="2" t="s">
        <v>20</v>
      </c>
      <c r="B29" s="2" t="s">
        <v>21</v>
      </c>
      <c r="C29" s="3">
        <v>34000</v>
      </c>
      <c r="D29" s="3">
        <v>34000</v>
      </c>
      <c r="E29" s="115">
        <f t="shared" si="0"/>
        <v>1</v>
      </c>
      <c r="F29" s="3">
        <v>34000</v>
      </c>
      <c r="G29" s="3" t="s">
        <v>8</v>
      </c>
    </row>
    <row r="30" spans="1:7" x14ac:dyDescent="0.25">
      <c r="A30" t="s">
        <v>34</v>
      </c>
      <c r="B30" t="s">
        <v>35</v>
      </c>
      <c r="C30" s="4">
        <v>295000</v>
      </c>
      <c r="D30" s="4">
        <v>288350</v>
      </c>
      <c r="E30" s="114">
        <f t="shared" si="0"/>
        <v>0.97745762711864403</v>
      </c>
      <c r="F30" s="4">
        <v>288350</v>
      </c>
      <c r="G30" s="4" t="s">
        <v>8</v>
      </c>
    </row>
    <row r="31" spans="1:7" x14ac:dyDescent="0.25">
      <c r="A31" s="2" t="s">
        <v>16</v>
      </c>
      <c r="B31" s="2" t="s">
        <v>17</v>
      </c>
      <c r="C31" s="3">
        <v>162000</v>
      </c>
      <c r="D31" s="3">
        <v>122000</v>
      </c>
      <c r="E31" s="115">
        <f t="shared" si="0"/>
        <v>0.75308641975308643</v>
      </c>
      <c r="F31" s="3">
        <v>162000</v>
      </c>
      <c r="G31" s="3" t="s">
        <v>36</v>
      </c>
    </row>
    <row r="32" spans="1:7" x14ac:dyDescent="0.25">
      <c r="A32" t="s">
        <v>18</v>
      </c>
      <c r="B32" t="s">
        <v>19</v>
      </c>
      <c r="C32" s="4">
        <v>162000</v>
      </c>
      <c r="D32" s="4">
        <v>122000</v>
      </c>
      <c r="E32" s="114">
        <f t="shared" si="0"/>
        <v>0.75308641975308643</v>
      </c>
      <c r="F32" s="4">
        <v>162000</v>
      </c>
      <c r="G32" s="4" t="s">
        <v>36</v>
      </c>
    </row>
    <row r="33" spans="1:7" x14ac:dyDescent="0.25">
      <c r="A33" s="2" t="s">
        <v>37</v>
      </c>
      <c r="B33" s="2" t="s">
        <v>38</v>
      </c>
      <c r="C33" s="3">
        <v>6650</v>
      </c>
      <c r="D33" s="3"/>
      <c r="E33" s="115">
        <f t="shared" si="0"/>
        <v>0</v>
      </c>
      <c r="F33" s="3"/>
      <c r="G33" s="3"/>
    </row>
    <row r="34" spans="1:7" x14ac:dyDescent="0.25">
      <c r="A34" t="s">
        <v>39</v>
      </c>
      <c r="B34" t="s">
        <v>40</v>
      </c>
      <c r="C34" s="4">
        <v>6650</v>
      </c>
      <c r="D34" s="4"/>
      <c r="E34" s="114">
        <f t="shared" si="0"/>
        <v>0</v>
      </c>
      <c r="F34" s="4"/>
      <c r="G34" s="4"/>
    </row>
    <row r="35" spans="1:7" x14ac:dyDescent="0.25">
      <c r="A35" s="2" t="s">
        <v>41</v>
      </c>
      <c r="B35" s="2" t="s">
        <v>42</v>
      </c>
      <c r="C35" s="3">
        <v>126350</v>
      </c>
      <c r="D35" s="3">
        <v>166350</v>
      </c>
      <c r="E35" s="115">
        <f t="shared" si="0"/>
        <v>1.3165809259992085</v>
      </c>
      <c r="F35" s="3">
        <v>126350</v>
      </c>
      <c r="G35" s="3" t="s">
        <v>43</v>
      </c>
    </row>
    <row r="36" spans="1:7" x14ac:dyDescent="0.25">
      <c r="A36" t="s">
        <v>18</v>
      </c>
      <c r="B36" t="s">
        <v>19</v>
      </c>
      <c r="C36" s="4">
        <v>24000</v>
      </c>
      <c r="D36" s="4">
        <v>61000</v>
      </c>
      <c r="E36" s="114">
        <f t="shared" si="0"/>
        <v>2.5416666666666665</v>
      </c>
      <c r="F36" s="4">
        <v>24000</v>
      </c>
      <c r="G36" s="4" t="s">
        <v>44</v>
      </c>
    </row>
    <row r="37" spans="1:7" x14ac:dyDescent="0.25">
      <c r="A37" s="2" t="s">
        <v>39</v>
      </c>
      <c r="B37" s="2" t="s">
        <v>40</v>
      </c>
      <c r="C37" s="3">
        <v>20000</v>
      </c>
      <c r="D37" s="3">
        <v>20000</v>
      </c>
      <c r="E37" s="115">
        <f t="shared" si="0"/>
        <v>1</v>
      </c>
      <c r="F37" s="3">
        <v>20000</v>
      </c>
      <c r="G37" s="3" t="s">
        <v>8</v>
      </c>
    </row>
    <row r="38" spans="1:7" x14ac:dyDescent="0.25">
      <c r="A38" t="s">
        <v>45</v>
      </c>
      <c r="B38" t="s">
        <v>46</v>
      </c>
      <c r="C38" s="4">
        <v>75350</v>
      </c>
      <c r="D38" s="4">
        <v>75350</v>
      </c>
      <c r="E38" s="114">
        <f t="shared" si="0"/>
        <v>1</v>
      </c>
      <c r="F38" s="4">
        <v>75350</v>
      </c>
      <c r="G38" s="4" t="s">
        <v>8</v>
      </c>
    </row>
    <row r="39" spans="1:7" x14ac:dyDescent="0.25">
      <c r="A39" s="2" t="s">
        <v>47</v>
      </c>
      <c r="B39" s="2" t="s">
        <v>48</v>
      </c>
      <c r="C39" s="3">
        <v>7000</v>
      </c>
      <c r="D39" s="3">
        <v>10000</v>
      </c>
      <c r="E39" s="115">
        <f t="shared" si="0"/>
        <v>1.4285714285714286</v>
      </c>
      <c r="F39" s="3">
        <v>7000</v>
      </c>
      <c r="G39" s="3" t="s">
        <v>49</v>
      </c>
    </row>
    <row r="40" spans="1:7" x14ac:dyDescent="0.25">
      <c r="A40" t="s">
        <v>50</v>
      </c>
      <c r="B40" t="s">
        <v>51</v>
      </c>
      <c r="C40" s="4">
        <v>565</v>
      </c>
      <c r="D40" s="4">
        <v>565</v>
      </c>
      <c r="E40" s="114">
        <f t="shared" si="0"/>
        <v>1</v>
      </c>
      <c r="F40" s="4">
        <v>565</v>
      </c>
      <c r="G40" s="4" t="s">
        <v>8</v>
      </c>
    </row>
    <row r="41" spans="1:7" x14ac:dyDescent="0.25">
      <c r="A41" s="2" t="s">
        <v>16</v>
      </c>
      <c r="B41" s="2" t="s">
        <v>17</v>
      </c>
      <c r="C41" s="3">
        <v>565</v>
      </c>
      <c r="D41" s="3">
        <v>565</v>
      </c>
      <c r="E41" s="115">
        <f t="shared" si="0"/>
        <v>1</v>
      </c>
      <c r="F41" s="3">
        <v>565</v>
      </c>
      <c r="G41" s="3" t="s">
        <v>8</v>
      </c>
    </row>
    <row r="42" spans="1:7" x14ac:dyDescent="0.25">
      <c r="A42" t="s">
        <v>18</v>
      </c>
      <c r="B42" t="s">
        <v>19</v>
      </c>
      <c r="C42" s="4">
        <v>565</v>
      </c>
      <c r="D42" s="4">
        <v>565</v>
      </c>
      <c r="E42" s="114">
        <f t="shared" si="0"/>
        <v>1</v>
      </c>
      <c r="F42" s="4">
        <v>565</v>
      </c>
      <c r="G42" s="4" t="s">
        <v>8</v>
      </c>
    </row>
    <row r="43" spans="1:7" x14ac:dyDescent="0.25">
      <c r="A43" s="2" t="s">
        <v>52</v>
      </c>
      <c r="B43" s="2" t="s">
        <v>53</v>
      </c>
      <c r="C43" s="3">
        <v>3500</v>
      </c>
      <c r="D43" s="3">
        <v>3500</v>
      </c>
      <c r="E43" s="115">
        <f t="shared" si="0"/>
        <v>1</v>
      </c>
      <c r="F43" s="3">
        <v>3500</v>
      </c>
      <c r="G43" s="3" t="s">
        <v>8</v>
      </c>
    </row>
    <row r="44" spans="1:7" x14ac:dyDescent="0.25">
      <c r="A44" t="s">
        <v>16</v>
      </c>
      <c r="B44" t="s">
        <v>17</v>
      </c>
      <c r="C44" s="4">
        <v>3500</v>
      </c>
      <c r="D44" s="4">
        <v>3500</v>
      </c>
      <c r="E44" s="114">
        <f t="shared" si="0"/>
        <v>1</v>
      </c>
      <c r="F44" s="4">
        <v>3500</v>
      </c>
      <c r="G44" s="4" t="s">
        <v>8</v>
      </c>
    </row>
    <row r="45" spans="1:7" x14ac:dyDescent="0.25">
      <c r="A45" s="2" t="s">
        <v>18</v>
      </c>
      <c r="B45" s="2" t="s">
        <v>19</v>
      </c>
      <c r="C45" s="3">
        <v>2500</v>
      </c>
      <c r="D45" s="3">
        <v>2500</v>
      </c>
      <c r="E45" s="115">
        <f t="shared" si="0"/>
        <v>1</v>
      </c>
      <c r="F45" s="3">
        <v>2500</v>
      </c>
      <c r="G45" s="3" t="s">
        <v>8</v>
      </c>
    </row>
    <row r="46" spans="1:7" x14ac:dyDescent="0.25">
      <c r="A46" t="s">
        <v>20</v>
      </c>
      <c r="B46" t="s">
        <v>21</v>
      </c>
      <c r="C46" s="4">
        <v>1000</v>
      </c>
      <c r="D46" s="4">
        <v>1000</v>
      </c>
      <c r="E46" s="114">
        <f t="shared" si="0"/>
        <v>1</v>
      </c>
      <c r="F46" s="4">
        <v>1000</v>
      </c>
      <c r="G46" s="4" t="s">
        <v>8</v>
      </c>
    </row>
    <row r="47" spans="1:7" x14ac:dyDescent="0.25">
      <c r="A47" s="2" t="s">
        <v>54</v>
      </c>
      <c r="B47" s="2" t="s">
        <v>55</v>
      </c>
      <c r="C47" s="3">
        <v>3625080</v>
      </c>
      <c r="D47" s="3">
        <v>3458500</v>
      </c>
      <c r="E47" s="115">
        <f t="shared" si="0"/>
        <v>0.95404791066679906</v>
      </c>
      <c r="F47" s="3">
        <v>3563500</v>
      </c>
      <c r="G47" s="3" t="s">
        <v>56</v>
      </c>
    </row>
    <row r="48" spans="1:7" x14ac:dyDescent="0.25">
      <c r="A48" t="s">
        <v>57</v>
      </c>
      <c r="B48" t="s">
        <v>55</v>
      </c>
      <c r="C48" s="4">
        <v>3625080</v>
      </c>
      <c r="D48" s="4">
        <v>3458500</v>
      </c>
      <c r="E48" s="114">
        <f t="shared" si="0"/>
        <v>0.95404791066679906</v>
      </c>
      <c r="F48" s="4">
        <v>3563500</v>
      </c>
      <c r="G48" s="4" t="s">
        <v>56</v>
      </c>
    </row>
    <row r="49" spans="1:7" x14ac:dyDescent="0.25">
      <c r="A49" s="2" t="s">
        <v>10</v>
      </c>
      <c r="B49" s="2" t="s">
        <v>11</v>
      </c>
      <c r="C49" s="3">
        <v>3625080</v>
      </c>
      <c r="D49" s="3">
        <v>3458500</v>
      </c>
      <c r="E49" s="115">
        <f t="shared" si="0"/>
        <v>0.95404791066679906</v>
      </c>
      <c r="F49" s="3">
        <v>3563500</v>
      </c>
      <c r="G49" s="3" t="s">
        <v>56</v>
      </c>
    </row>
    <row r="50" spans="1:7" x14ac:dyDescent="0.25">
      <c r="A50" t="s">
        <v>58</v>
      </c>
      <c r="B50" t="s">
        <v>59</v>
      </c>
      <c r="C50" s="4">
        <v>3625080</v>
      </c>
      <c r="D50" s="4">
        <v>3458500</v>
      </c>
      <c r="E50" s="114">
        <f t="shared" si="0"/>
        <v>0.95404791066679906</v>
      </c>
      <c r="F50" s="4">
        <v>3563500</v>
      </c>
      <c r="G50" s="4" t="s">
        <v>56</v>
      </c>
    </row>
    <row r="51" spans="1:7" x14ac:dyDescent="0.25">
      <c r="A51" s="2" t="s">
        <v>60</v>
      </c>
      <c r="B51" s="2" t="s">
        <v>61</v>
      </c>
      <c r="C51" s="3">
        <v>2952300</v>
      </c>
      <c r="D51" s="3">
        <v>2980000</v>
      </c>
      <c r="E51" s="115">
        <f t="shared" si="0"/>
        <v>1.0093825153270333</v>
      </c>
      <c r="F51" s="3">
        <v>3085000</v>
      </c>
      <c r="G51" s="3" t="s">
        <v>62</v>
      </c>
    </row>
    <row r="52" spans="1:7" x14ac:dyDescent="0.25">
      <c r="A52" t="s">
        <v>16</v>
      </c>
      <c r="B52" t="s">
        <v>17</v>
      </c>
      <c r="C52" s="4">
        <v>2952300</v>
      </c>
      <c r="D52" s="4">
        <v>2980000</v>
      </c>
      <c r="E52" s="114">
        <f t="shared" si="0"/>
        <v>1.0093825153270333</v>
      </c>
      <c r="F52" s="4">
        <v>3085000</v>
      </c>
      <c r="G52" s="4" t="s">
        <v>62</v>
      </c>
    </row>
    <row r="53" spans="1:7" x14ac:dyDescent="0.25">
      <c r="A53" s="2" t="s">
        <v>63</v>
      </c>
      <c r="B53" s="2" t="s">
        <v>61</v>
      </c>
      <c r="C53" s="3">
        <v>2877000</v>
      </c>
      <c r="D53" s="3">
        <v>2900000</v>
      </c>
      <c r="E53" s="115">
        <f t="shared" si="0"/>
        <v>1.0079944386513731</v>
      </c>
      <c r="F53" s="3">
        <v>3000000</v>
      </c>
      <c r="G53" s="3" t="s">
        <v>65</v>
      </c>
    </row>
    <row r="54" spans="1:7" x14ac:dyDescent="0.25">
      <c r="A54" t="s">
        <v>18</v>
      </c>
      <c r="B54" t="s">
        <v>19</v>
      </c>
      <c r="C54" s="4">
        <v>75300</v>
      </c>
      <c r="D54" s="4">
        <v>80000</v>
      </c>
      <c r="E54" s="114">
        <f t="shared" si="0"/>
        <v>1.0624169986719787</v>
      </c>
      <c r="F54" s="4">
        <v>85000</v>
      </c>
      <c r="G54" s="4" t="s">
        <v>66</v>
      </c>
    </row>
    <row r="55" spans="1:7" x14ac:dyDescent="0.25">
      <c r="A55" s="2" t="s">
        <v>67</v>
      </c>
      <c r="B55" s="2" t="s">
        <v>68</v>
      </c>
      <c r="C55" s="3">
        <v>669280</v>
      </c>
      <c r="D55" s="3">
        <v>475000</v>
      </c>
      <c r="E55" s="115">
        <f t="shared" si="0"/>
        <v>0.70971790580922778</v>
      </c>
      <c r="F55" s="3">
        <v>475000</v>
      </c>
      <c r="G55" s="3" t="s">
        <v>8</v>
      </c>
    </row>
    <row r="56" spans="1:7" x14ac:dyDescent="0.25">
      <c r="A56" t="s">
        <v>16</v>
      </c>
      <c r="B56" t="s">
        <v>17</v>
      </c>
      <c r="C56" s="4">
        <v>669280</v>
      </c>
      <c r="D56" s="4">
        <v>475000</v>
      </c>
      <c r="E56" s="114">
        <f t="shared" si="0"/>
        <v>0.70971790580922778</v>
      </c>
      <c r="F56" s="4">
        <v>475000</v>
      </c>
      <c r="G56" s="4" t="s">
        <v>8</v>
      </c>
    </row>
    <row r="57" spans="1:7" x14ac:dyDescent="0.25">
      <c r="A57" s="2" t="s">
        <v>18</v>
      </c>
      <c r="B57" s="2" t="s">
        <v>19</v>
      </c>
      <c r="C57" s="3">
        <v>240000</v>
      </c>
      <c r="D57" s="3">
        <v>240000</v>
      </c>
      <c r="E57" s="115">
        <f t="shared" si="0"/>
        <v>1</v>
      </c>
      <c r="F57" s="3">
        <v>240000</v>
      </c>
      <c r="G57" s="3" t="s">
        <v>8</v>
      </c>
    </row>
    <row r="58" spans="1:7" x14ac:dyDescent="0.25">
      <c r="A58" t="s">
        <v>69</v>
      </c>
      <c r="B58" t="s">
        <v>68</v>
      </c>
      <c r="C58" s="4">
        <v>104280</v>
      </c>
      <c r="D58" s="4">
        <v>110000</v>
      </c>
      <c r="E58" s="114">
        <f t="shared" si="0"/>
        <v>1.0548523206751055</v>
      </c>
      <c r="F58" s="4">
        <v>110000</v>
      </c>
      <c r="G58" s="4" t="s">
        <v>8</v>
      </c>
    </row>
    <row r="59" spans="1:7" x14ac:dyDescent="0.25">
      <c r="A59" s="2" t="s">
        <v>20</v>
      </c>
      <c r="B59" s="2" t="s">
        <v>21</v>
      </c>
      <c r="C59" s="3">
        <v>25000</v>
      </c>
      <c r="D59" s="3">
        <v>25000</v>
      </c>
      <c r="E59" s="115">
        <f t="shared" si="0"/>
        <v>1</v>
      </c>
      <c r="F59" s="3">
        <v>25000</v>
      </c>
      <c r="G59" s="3" t="s">
        <v>8</v>
      </c>
    </row>
    <row r="60" spans="1:7" x14ac:dyDescent="0.25">
      <c r="A60" t="s">
        <v>71</v>
      </c>
      <c r="B60" t="s">
        <v>72</v>
      </c>
      <c r="C60" s="4">
        <v>300000</v>
      </c>
      <c r="D60" s="4">
        <v>100000</v>
      </c>
      <c r="E60" s="114">
        <f t="shared" si="0"/>
        <v>0.33333333333333331</v>
      </c>
      <c r="F60" s="4">
        <v>100000</v>
      </c>
      <c r="G60" s="4" t="s">
        <v>8</v>
      </c>
    </row>
    <row r="61" spans="1:7" x14ac:dyDescent="0.25">
      <c r="A61" s="2" t="s">
        <v>74</v>
      </c>
      <c r="B61" s="2" t="s">
        <v>75</v>
      </c>
      <c r="C61" s="3">
        <v>3500</v>
      </c>
      <c r="D61" s="3">
        <v>3500</v>
      </c>
      <c r="E61" s="115">
        <f t="shared" si="0"/>
        <v>1</v>
      </c>
      <c r="F61" s="3">
        <v>3500</v>
      </c>
      <c r="G61" s="3" t="s">
        <v>8</v>
      </c>
    </row>
    <row r="62" spans="1:7" x14ac:dyDescent="0.25">
      <c r="A62" t="s">
        <v>16</v>
      </c>
      <c r="B62" t="s">
        <v>17</v>
      </c>
      <c r="C62" s="4">
        <v>3500</v>
      </c>
      <c r="D62" s="4">
        <v>3500</v>
      </c>
      <c r="E62" s="114">
        <f t="shared" si="0"/>
        <v>1</v>
      </c>
      <c r="F62" s="4">
        <v>3500</v>
      </c>
      <c r="G62" s="4" t="s">
        <v>8</v>
      </c>
    </row>
    <row r="63" spans="1:7" x14ac:dyDescent="0.25">
      <c r="A63" s="2" t="s">
        <v>18</v>
      </c>
      <c r="B63" s="2" t="s">
        <v>19</v>
      </c>
      <c r="C63" s="3">
        <v>3500</v>
      </c>
      <c r="D63" s="3">
        <v>3500</v>
      </c>
      <c r="E63" s="115">
        <f t="shared" si="0"/>
        <v>1</v>
      </c>
      <c r="F63" s="3">
        <v>3500</v>
      </c>
      <c r="G63" s="3" t="s">
        <v>8</v>
      </c>
    </row>
    <row r="64" spans="1:7" x14ac:dyDescent="0.25">
      <c r="A64" t="s">
        <v>76</v>
      </c>
      <c r="B64" t="s">
        <v>77</v>
      </c>
      <c r="C64" s="4">
        <v>10603300</v>
      </c>
      <c r="D64" s="4">
        <v>13124300</v>
      </c>
      <c r="E64" s="114">
        <f t="shared" si="0"/>
        <v>1.2377561702488848</v>
      </c>
      <c r="F64" s="4">
        <v>8829300</v>
      </c>
      <c r="G64" s="4" t="s">
        <v>78</v>
      </c>
    </row>
    <row r="65" spans="1:7" x14ac:dyDescent="0.25">
      <c r="A65" s="2" t="s">
        <v>79</v>
      </c>
      <c r="B65" s="2" t="s">
        <v>80</v>
      </c>
      <c r="C65" s="3">
        <v>7645000</v>
      </c>
      <c r="D65" s="3">
        <v>7042000</v>
      </c>
      <c r="E65" s="115">
        <f t="shared" si="0"/>
        <v>0.92112491824722043</v>
      </c>
      <c r="F65" s="3">
        <v>6247000</v>
      </c>
      <c r="G65" s="3" t="s">
        <v>82</v>
      </c>
    </row>
    <row r="66" spans="1:7" x14ac:dyDescent="0.25">
      <c r="A66" t="s">
        <v>10</v>
      </c>
      <c r="B66" t="s">
        <v>11</v>
      </c>
      <c r="C66" s="4">
        <v>7645000</v>
      </c>
      <c r="D66" s="4">
        <v>7042000</v>
      </c>
      <c r="E66" s="114">
        <f t="shared" si="0"/>
        <v>0.92112491824722043</v>
      </c>
      <c r="F66" s="4">
        <v>6247000</v>
      </c>
      <c r="G66" s="4" t="s">
        <v>82</v>
      </c>
    </row>
    <row r="67" spans="1:7" x14ac:dyDescent="0.25">
      <c r="A67" s="2" t="s">
        <v>83</v>
      </c>
      <c r="B67" s="2" t="s">
        <v>84</v>
      </c>
      <c r="C67" s="3">
        <v>1460000</v>
      </c>
      <c r="D67" s="3">
        <v>1620000</v>
      </c>
      <c r="E67" s="115">
        <f t="shared" si="0"/>
        <v>1.1095890410958904</v>
      </c>
      <c r="F67" s="3">
        <v>1620000</v>
      </c>
      <c r="G67" s="3" t="s">
        <v>8</v>
      </c>
    </row>
    <row r="68" spans="1:7" x14ac:dyDescent="0.25">
      <c r="A68" t="s">
        <v>85</v>
      </c>
      <c r="B68" t="s">
        <v>86</v>
      </c>
      <c r="C68" s="4">
        <v>1460000</v>
      </c>
      <c r="D68" s="4">
        <v>1620000</v>
      </c>
      <c r="E68" s="114">
        <f t="shared" ref="E68:E131" si="1">D68/C68</f>
        <v>1.1095890410958904</v>
      </c>
      <c r="F68" s="4">
        <v>1620000</v>
      </c>
      <c r="G68" s="4" t="s">
        <v>8</v>
      </c>
    </row>
    <row r="69" spans="1:7" x14ac:dyDescent="0.25">
      <c r="A69" s="2" t="s">
        <v>37</v>
      </c>
      <c r="B69" s="2" t="s">
        <v>38</v>
      </c>
      <c r="C69" s="3">
        <v>318000</v>
      </c>
      <c r="D69" s="3">
        <v>418000</v>
      </c>
      <c r="E69" s="115">
        <f t="shared" si="1"/>
        <v>1.3144654088050314</v>
      </c>
      <c r="F69" s="3">
        <v>418000</v>
      </c>
      <c r="G69" s="3" t="s">
        <v>8</v>
      </c>
    </row>
    <row r="70" spans="1:7" x14ac:dyDescent="0.25">
      <c r="A70" t="s">
        <v>18</v>
      </c>
      <c r="B70" t="s">
        <v>19</v>
      </c>
      <c r="C70" s="4">
        <v>318000</v>
      </c>
      <c r="D70" s="4">
        <v>318000</v>
      </c>
      <c r="E70" s="114">
        <f t="shared" si="1"/>
        <v>1</v>
      </c>
      <c r="F70" s="4">
        <v>318000</v>
      </c>
      <c r="G70" s="4" t="s">
        <v>8</v>
      </c>
    </row>
    <row r="71" spans="1:7" x14ac:dyDescent="0.25">
      <c r="A71" s="2" t="s">
        <v>20</v>
      </c>
      <c r="B71" s="2" t="s">
        <v>21</v>
      </c>
      <c r="C71" s="3"/>
      <c r="D71" s="3">
        <v>100000</v>
      </c>
      <c r="E71" s="115" t="e">
        <f t="shared" si="1"/>
        <v>#DIV/0!</v>
      </c>
      <c r="F71" s="3">
        <v>100000</v>
      </c>
      <c r="G71" s="3" t="s">
        <v>8</v>
      </c>
    </row>
    <row r="72" spans="1:7" x14ac:dyDescent="0.25">
      <c r="A72" t="s">
        <v>41</v>
      </c>
      <c r="B72" t="s">
        <v>42</v>
      </c>
      <c r="C72" s="4">
        <v>300000</v>
      </c>
      <c r="D72" s="4">
        <v>300000</v>
      </c>
      <c r="E72" s="114">
        <f t="shared" si="1"/>
        <v>1</v>
      </c>
      <c r="F72" s="4">
        <v>300000</v>
      </c>
      <c r="G72" s="4" t="s">
        <v>8</v>
      </c>
    </row>
    <row r="73" spans="1:7" x14ac:dyDescent="0.25">
      <c r="A73" s="2" t="s">
        <v>18</v>
      </c>
      <c r="B73" s="2" t="s">
        <v>19</v>
      </c>
      <c r="C73" s="3">
        <v>300000</v>
      </c>
      <c r="D73" s="3">
        <v>300000</v>
      </c>
      <c r="E73" s="115">
        <f t="shared" si="1"/>
        <v>1</v>
      </c>
      <c r="F73" s="3">
        <v>300000</v>
      </c>
      <c r="G73" s="3" t="s">
        <v>8</v>
      </c>
    </row>
    <row r="74" spans="1:7" x14ac:dyDescent="0.25">
      <c r="A74" t="s">
        <v>87</v>
      </c>
      <c r="B74" t="s">
        <v>88</v>
      </c>
      <c r="C74" s="4">
        <v>632000</v>
      </c>
      <c r="D74" s="4">
        <v>692000</v>
      </c>
      <c r="E74" s="114">
        <f t="shared" si="1"/>
        <v>1.0949367088607596</v>
      </c>
      <c r="F74" s="4">
        <v>692000</v>
      </c>
      <c r="G74" s="4" t="s">
        <v>8</v>
      </c>
    </row>
    <row r="75" spans="1:7" x14ac:dyDescent="0.25">
      <c r="A75" s="2" t="s">
        <v>18</v>
      </c>
      <c r="B75" s="2" t="s">
        <v>19</v>
      </c>
      <c r="C75" s="3">
        <v>592000</v>
      </c>
      <c r="D75" s="3">
        <v>592000</v>
      </c>
      <c r="E75" s="115">
        <f t="shared" si="1"/>
        <v>1</v>
      </c>
      <c r="F75" s="3">
        <v>592000</v>
      </c>
      <c r="G75" s="3" t="s">
        <v>8</v>
      </c>
    </row>
    <row r="76" spans="1:7" x14ac:dyDescent="0.25">
      <c r="A76" t="s">
        <v>20</v>
      </c>
      <c r="B76" t="s">
        <v>21</v>
      </c>
      <c r="C76" s="4">
        <v>40000</v>
      </c>
      <c r="D76" s="4">
        <v>100000</v>
      </c>
      <c r="E76" s="114">
        <f t="shared" si="1"/>
        <v>2.5</v>
      </c>
      <c r="F76" s="4">
        <v>100000</v>
      </c>
      <c r="G76" s="4" t="s">
        <v>8</v>
      </c>
    </row>
    <row r="77" spans="1:7" x14ac:dyDescent="0.25">
      <c r="A77" s="2" t="s">
        <v>89</v>
      </c>
      <c r="B77" s="2" t="s">
        <v>90</v>
      </c>
      <c r="C77" s="3">
        <v>210000</v>
      </c>
      <c r="D77" s="3">
        <v>210000</v>
      </c>
      <c r="E77" s="115">
        <f t="shared" si="1"/>
        <v>1</v>
      </c>
      <c r="F77" s="3">
        <v>210000</v>
      </c>
      <c r="G77" s="3" t="s">
        <v>8</v>
      </c>
    </row>
    <row r="78" spans="1:7" x14ac:dyDescent="0.25">
      <c r="A78" t="s">
        <v>18</v>
      </c>
      <c r="B78" t="s">
        <v>19</v>
      </c>
      <c r="C78" s="4">
        <v>210000</v>
      </c>
      <c r="D78" s="4">
        <v>210000</v>
      </c>
      <c r="E78" s="114">
        <f t="shared" si="1"/>
        <v>1</v>
      </c>
      <c r="F78" s="4">
        <v>210000</v>
      </c>
      <c r="G78" s="4" t="s">
        <v>8</v>
      </c>
    </row>
    <row r="79" spans="1:7" x14ac:dyDescent="0.25">
      <c r="A79" s="2" t="s">
        <v>91</v>
      </c>
      <c r="B79" s="2" t="s">
        <v>92</v>
      </c>
      <c r="C79" s="3">
        <v>5975000</v>
      </c>
      <c r="D79" s="3">
        <v>5332000</v>
      </c>
      <c r="E79" s="115">
        <f t="shared" si="1"/>
        <v>0.89238493723849377</v>
      </c>
      <c r="F79" s="3">
        <v>4537000</v>
      </c>
      <c r="G79" s="3" t="s">
        <v>93</v>
      </c>
    </row>
    <row r="80" spans="1:7" x14ac:dyDescent="0.25">
      <c r="A80" t="s">
        <v>94</v>
      </c>
      <c r="B80" t="s">
        <v>95</v>
      </c>
      <c r="C80" s="4">
        <v>143000</v>
      </c>
      <c r="D80" s="4">
        <v>383000</v>
      </c>
      <c r="E80" s="114">
        <f t="shared" si="1"/>
        <v>2.6783216783216783</v>
      </c>
      <c r="F80" s="4">
        <v>100000</v>
      </c>
      <c r="G80" s="4" t="s">
        <v>97</v>
      </c>
    </row>
    <row r="81" spans="1:7" x14ac:dyDescent="0.25">
      <c r="A81" s="2" t="s">
        <v>98</v>
      </c>
      <c r="B81" s="2" t="s">
        <v>99</v>
      </c>
      <c r="C81" s="3">
        <v>143000</v>
      </c>
      <c r="D81" s="3">
        <v>383000</v>
      </c>
      <c r="E81" s="115">
        <f t="shared" si="1"/>
        <v>2.6783216783216783</v>
      </c>
      <c r="F81" s="3">
        <v>100000</v>
      </c>
      <c r="G81" s="3" t="s">
        <v>97</v>
      </c>
    </row>
    <row r="82" spans="1:7" x14ac:dyDescent="0.25">
      <c r="A82" t="s">
        <v>39</v>
      </c>
      <c r="B82" t="s">
        <v>40</v>
      </c>
      <c r="C82" s="4">
        <v>14000</v>
      </c>
      <c r="D82" s="4">
        <v>350000</v>
      </c>
      <c r="E82" s="114">
        <f t="shared" si="1"/>
        <v>25</v>
      </c>
      <c r="F82" s="4"/>
      <c r="G82" s="4"/>
    </row>
    <row r="83" spans="1:7" x14ac:dyDescent="0.25">
      <c r="A83" s="2" t="s">
        <v>45</v>
      </c>
      <c r="B83" s="2" t="s">
        <v>46</v>
      </c>
      <c r="C83" s="3">
        <v>129000</v>
      </c>
      <c r="D83" s="3">
        <v>33000</v>
      </c>
      <c r="E83" s="115">
        <f t="shared" si="1"/>
        <v>0.2558139534883721</v>
      </c>
      <c r="F83" s="3">
        <v>100000</v>
      </c>
      <c r="G83" s="3" t="s">
        <v>102</v>
      </c>
    </row>
    <row r="84" spans="1:7" x14ac:dyDescent="0.25">
      <c r="A84" t="s">
        <v>103</v>
      </c>
      <c r="B84" t="s">
        <v>104</v>
      </c>
      <c r="C84" s="4">
        <v>2829100</v>
      </c>
      <c r="D84" s="4">
        <v>2251000</v>
      </c>
      <c r="E84" s="114">
        <f t="shared" si="1"/>
        <v>0.79565939698137211</v>
      </c>
      <c r="F84" s="4">
        <v>1457000</v>
      </c>
      <c r="G84" s="4" t="s">
        <v>106</v>
      </c>
    </row>
    <row r="85" spans="1:7" x14ac:dyDescent="0.25">
      <c r="A85" s="2" t="s">
        <v>16</v>
      </c>
      <c r="B85" s="2" t="s">
        <v>17</v>
      </c>
      <c r="C85" s="3">
        <v>1579000</v>
      </c>
      <c r="D85" s="3">
        <v>683000</v>
      </c>
      <c r="E85" s="115">
        <f t="shared" si="1"/>
        <v>0.43255224825839139</v>
      </c>
      <c r="F85" s="3">
        <v>540000</v>
      </c>
      <c r="G85" s="3" t="s">
        <v>107</v>
      </c>
    </row>
    <row r="86" spans="1:7" x14ac:dyDescent="0.25">
      <c r="A86" t="s">
        <v>39</v>
      </c>
      <c r="B86" t="s">
        <v>40</v>
      </c>
      <c r="C86" s="4">
        <v>129000</v>
      </c>
      <c r="D86" s="4">
        <v>50000</v>
      </c>
      <c r="E86" s="114">
        <f t="shared" si="1"/>
        <v>0.38759689922480622</v>
      </c>
      <c r="F86" s="4">
        <v>90000</v>
      </c>
      <c r="G86" s="4" t="s">
        <v>108</v>
      </c>
    </row>
    <row r="87" spans="1:7" x14ac:dyDescent="0.25">
      <c r="A87" s="2" t="s">
        <v>45</v>
      </c>
      <c r="B87" s="2" t="s">
        <v>46</v>
      </c>
      <c r="C87" s="3">
        <v>20000</v>
      </c>
      <c r="D87" s="3">
        <v>33000</v>
      </c>
      <c r="E87" s="115">
        <f t="shared" si="1"/>
        <v>1.65</v>
      </c>
      <c r="F87" s="3">
        <v>250000</v>
      </c>
      <c r="G87" s="3" t="s">
        <v>109</v>
      </c>
    </row>
    <row r="88" spans="1:7" x14ac:dyDescent="0.25">
      <c r="A88" t="s">
        <v>47</v>
      </c>
      <c r="B88" t="s">
        <v>48</v>
      </c>
      <c r="C88" s="4">
        <v>1430000</v>
      </c>
      <c r="D88" s="4">
        <v>600000</v>
      </c>
      <c r="E88" s="114">
        <f t="shared" si="1"/>
        <v>0.41958041958041958</v>
      </c>
      <c r="F88" s="4">
        <v>200000</v>
      </c>
      <c r="G88" s="4" t="s">
        <v>73</v>
      </c>
    </row>
    <row r="89" spans="1:7" x14ac:dyDescent="0.25">
      <c r="A89" s="2" t="s">
        <v>110</v>
      </c>
      <c r="B89" s="2" t="s">
        <v>111</v>
      </c>
      <c r="C89" s="3">
        <v>930100</v>
      </c>
      <c r="D89" s="3">
        <v>1568000</v>
      </c>
      <c r="E89" s="115">
        <f t="shared" si="1"/>
        <v>1.6858402322330932</v>
      </c>
      <c r="F89" s="3">
        <v>917000</v>
      </c>
      <c r="G89" s="3" t="s">
        <v>112</v>
      </c>
    </row>
    <row r="90" spans="1:7" x14ac:dyDescent="0.25">
      <c r="A90" t="s">
        <v>39</v>
      </c>
      <c r="B90" t="s">
        <v>40</v>
      </c>
      <c r="C90" s="4">
        <v>359000</v>
      </c>
      <c r="D90" s="4">
        <v>422000</v>
      </c>
      <c r="E90" s="114">
        <f t="shared" si="1"/>
        <v>1.1754874651810585</v>
      </c>
      <c r="F90" s="4">
        <v>382000</v>
      </c>
      <c r="G90" s="4" t="s">
        <v>114</v>
      </c>
    </row>
    <row r="91" spans="1:7" x14ac:dyDescent="0.25">
      <c r="A91" s="2" t="s">
        <v>45</v>
      </c>
      <c r="B91" s="2" t="s">
        <v>46</v>
      </c>
      <c r="C91" s="3">
        <v>249100</v>
      </c>
      <c r="D91" s="3">
        <v>280000</v>
      </c>
      <c r="E91" s="115">
        <f t="shared" si="1"/>
        <v>1.1240465676435167</v>
      </c>
      <c r="F91" s="3">
        <v>535000</v>
      </c>
      <c r="G91" s="3" t="s">
        <v>115</v>
      </c>
    </row>
    <row r="92" spans="1:7" x14ac:dyDescent="0.25">
      <c r="A92" t="s">
        <v>47</v>
      </c>
      <c r="B92" t="s">
        <v>48</v>
      </c>
      <c r="C92" s="4">
        <v>322000</v>
      </c>
      <c r="D92" s="4">
        <v>866000</v>
      </c>
      <c r="E92" s="114">
        <f t="shared" si="1"/>
        <v>2.68944099378882</v>
      </c>
      <c r="F92" s="4"/>
      <c r="G92" s="4"/>
    </row>
    <row r="93" spans="1:7" x14ac:dyDescent="0.25">
      <c r="A93" s="2" t="s">
        <v>116</v>
      </c>
      <c r="B93" s="2" t="s">
        <v>117</v>
      </c>
      <c r="C93" s="3">
        <v>20000</v>
      </c>
      <c r="D93" s="3"/>
      <c r="E93" s="115">
        <f t="shared" si="1"/>
        <v>0</v>
      </c>
      <c r="F93" s="3"/>
      <c r="G93" s="3"/>
    </row>
    <row r="94" spans="1:7" x14ac:dyDescent="0.25">
      <c r="A94" t="s">
        <v>47</v>
      </c>
      <c r="B94" t="s">
        <v>48</v>
      </c>
      <c r="C94" s="4">
        <v>20000</v>
      </c>
      <c r="D94" s="4"/>
      <c r="E94" s="114">
        <f t="shared" si="1"/>
        <v>0</v>
      </c>
      <c r="F94" s="4"/>
      <c r="G94" s="4"/>
    </row>
    <row r="95" spans="1:7" x14ac:dyDescent="0.25">
      <c r="A95" s="2" t="s">
        <v>118</v>
      </c>
      <c r="B95" s="2" t="s">
        <v>119</v>
      </c>
      <c r="C95" s="3">
        <v>300000</v>
      </c>
      <c r="D95" s="3"/>
      <c r="E95" s="115">
        <f t="shared" si="1"/>
        <v>0</v>
      </c>
      <c r="F95" s="3"/>
      <c r="G95" s="3"/>
    </row>
    <row r="96" spans="1:7" x14ac:dyDescent="0.25">
      <c r="A96" t="s">
        <v>47</v>
      </c>
      <c r="B96" t="s">
        <v>48</v>
      </c>
      <c r="C96" s="4">
        <v>300000</v>
      </c>
      <c r="D96" s="4"/>
      <c r="E96" s="114">
        <f t="shared" si="1"/>
        <v>0</v>
      </c>
      <c r="F96" s="4"/>
      <c r="G96" s="4"/>
    </row>
    <row r="97" spans="1:7" x14ac:dyDescent="0.25">
      <c r="A97" s="2" t="s">
        <v>120</v>
      </c>
      <c r="B97" s="2" t="s">
        <v>121</v>
      </c>
      <c r="C97" s="3">
        <v>362000</v>
      </c>
      <c r="D97" s="3"/>
      <c r="E97" s="115">
        <f t="shared" si="1"/>
        <v>0</v>
      </c>
      <c r="F97" s="3"/>
      <c r="G97" s="3"/>
    </row>
    <row r="98" spans="1:7" x14ac:dyDescent="0.25">
      <c r="A98" t="s">
        <v>110</v>
      </c>
      <c r="B98" t="s">
        <v>111</v>
      </c>
      <c r="C98" s="4">
        <v>362000</v>
      </c>
      <c r="D98" s="4"/>
      <c r="E98" s="114">
        <f t="shared" si="1"/>
        <v>0</v>
      </c>
      <c r="F98" s="4"/>
      <c r="G98" s="4"/>
    </row>
    <row r="99" spans="1:7" x14ac:dyDescent="0.25">
      <c r="A99" s="2" t="s">
        <v>45</v>
      </c>
      <c r="B99" s="2" t="s">
        <v>46</v>
      </c>
      <c r="C99" s="3">
        <v>30000</v>
      </c>
      <c r="D99" s="3"/>
      <c r="E99" s="115">
        <f t="shared" si="1"/>
        <v>0</v>
      </c>
      <c r="F99" s="3"/>
      <c r="G99" s="3"/>
    </row>
    <row r="100" spans="1:7" x14ac:dyDescent="0.25">
      <c r="A100" t="s">
        <v>47</v>
      </c>
      <c r="B100" t="s">
        <v>48</v>
      </c>
      <c r="C100" s="4">
        <v>332000</v>
      </c>
      <c r="D100" s="4"/>
      <c r="E100" s="114">
        <f t="shared" si="1"/>
        <v>0</v>
      </c>
      <c r="F100" s="4"/>
      <c r="G100" s="4"/>
    </row>
    <row r="101" spans="1:7" x14ac:dyDescent="0.25">
      <c r="A101" s="2" t="s">
        <v>122</v>
      </c>
      <c r="B101" s="2" t="s">
        <v>123</v>
      </c>
      <c r="C101" s="3">
        <v>959800</v>
      </c>
      <c r="D101" s="3">
        <v>1349000</v>
      </c>
      <c r="E101" s="115">
        <f t="shared" si="1"/>
        <v>1.4055011460720983</v>
      </c>
      <c r="F101" s="3">
        <v>2780000</v>
      </c>
      <c r="G101" s="3" t="s">
        <v>124</v>
      </c>
    </row>
    <row r="102" spans="1:7" x14ac:dyDescent="0.25">
      <c r="A102" t="s">
        <v>16</v>
      </c>
      <c r="B102" t="s">
        <v>17</v>
      </c>
      <c r="C102" s="4">
        <v>911500</v>
      </c>
      <c r="D102" s="4">
        <v>184000</v>
      </c>
      <c r="E102" s="114">
        <f t="shared" si="1"/>
        <v>0.20186505759736698</v>
      </c>
      <c r="F102" s="4">
        <v>158000</v>
      </c>
      <c r="G102" s="4" t="s">
        <v>125</v>
      </c>
    </row>
    <row r="103" spans="1:7" x14ac:dyDescent="0.25">
      <c r="A103" s="2" t="s">
        <v>45</v>
      </c>
      <c r="B103" s="2" t="s">
        <v>46</v>
      </c>
      <c r="C103" s="3">
        <v>331500</v>
      </c>
      <c r="D103" s="3">
        <v>158000</v>
      </c>
      <c r="E103" s="115">
        <f t="shared" si="1"/>
        <v>0.47662141779788841</v>
      </c>
      <c r="F103" s="3">
        <v>132000</v>
      </c>
      <c r="G103" s="3" t="s">
        <v>126</v>
      </c>
    </row>
    <row r="104" spans="1:7" x14ac:dyDescent="0.25">
      <c r="A104" t="s">
        <v>47</v>
      </c>
      <c r="B104" t="s">
        <v>48</v>
      </c>
      <c r="C104" s="4">
        <v>580000</v>
      </c>
      <c r="D104" s="4">
        <v>26000</v>
      </c>
      <c r="E104" s="114">
        <f t="shared" si="1"/>
        <v>4.4827586206896551E-2</v>
      </c>
      <c r="F104" s="4">
        <v>26000</v>
      </c>
      <c r="G104" s="4" t="s">
        <v>8</v>
      </c>
    </row>
    <row r="105" spans="1:7" x14ac:dyDescent="0.25">
      <c r="A105" s="2" t="s">
        <v>127</v>
      </c>
      <c r="B105" s="2" t="s">
        <v>128</v>
      </c>
      <c r="C105" s="3"/>
      <c r="D105" s="3"/>
      <c r="E105" s="115" t="e">
        <f t="shared" si="1"/>
        <v>#DIV/0!</v>
      </c>
      <c r="F105" s="3">
        <v>660000</v>
      </c>
      <c r="G105" s="3"/>
    </row>
    <row r="106" spans="1:7" x14ac:dyDescent="0.25">
      <c r="A106" t="s">
        <v>45</v>
      </c>
      <c r="B106" t="s">
        <v>46</v>
      </c>
      <c r="C106" s="4"/>
      <c r="D106" s="4"/>
      <c r="E106" s="114" t="e">
        <f t="shared" si="1"/>
        <v>#DIV/0!</v>
      </c>
      <c r="F106" s="4">
        <v>660000</v>
      </c>
      <c r="G106" s="4"/>
    </row>
    <row r="107" spans="1:7" x14ac:dyDescent="0.25">
      <c r="A107" s="2" t="s">
        <v>37</v>
      </c>
      <c r="B107" s="2" t="s">
        <v>38</v>
      </c>
      <c r="C107" s="3"/>
      <c r="D107" s="3">
        <v>1000000</v>
      </c>
      <c r="E107" s="115" t="e">
        <f t="shared" si="1"/>
        <v>#DIV/0!</v>
      </c>
      <c r="F107" s="3">
        <v>1300000</v>
      </c>
      <c r="G107" s="3" t="s">
        <v>129</v>
      </c>
    </row>
    <row r="108" spans="1:7" x14ac:dyDescent="0.25">
      <c r="A108" t="s">
        <v>45</v>
      </c>
      <c r="B108" t="s">
        <v>46</v>
      </c>
      <c r="C108" s="4"/>
      <c r="D108" s="4">
        <v>1000000</v>
      </c>
      <c r="E108" s="114" t="e">
        <f t="shared" si="1"/>
        <v>#DIV/0!</v>
      </c>
      <c r="F108" s="4">
        <v>1300000</v>
      </c>
      <c r="G108" s="4" t="s">
        <v>129</v>
      </c>
    </row>
    <row r="109" spans="1:7" x14ac:dyDescent="0.25">
      <c r="A109" s="2" t="s">
        <v>110</v>
      </c>
      <c r="B109" s="2" t="s">
        <v>111</v>
      </c>
      <c r="C109" s="3">
        <v>48300</v>
      </c>
      <c r="D109" s="3">
        <v>165000</v>
      </c>
      <c r="E109" s="115">
        <f t="shared" si="1"/>
        <v>3.4161490683229814</v>
      </c>
      <c r="F109" s="3">
        <v>662000</v>
      </c>
      <c r="G109" s="3" t="s">
        <v>130</v>
      </c>
    </row>
    <row r="110" spans="1:7" x14ac:dyDescent="0.25">
      <c r="A110" t="s">
        <v>45</v>
      </c>
      <c r="B110" t="s">
        <v>46</v>
      </c>
      <c r="C110" s="4">
        <v>48300</v>
      </c>
      <c r="D110" s="4">
        <v>165000</v>
      </c>
      <c r="E110" s="114">
        <f t="shared" si="1"/>
        <v>3.4161490683229814</v>
      </c>
      <c r="F110" s="4">
        <v>662000</v>
      </c>
      <c r="G110" s="4" t="s">
        <v>130</v>
      </c>
    </row>
    <row r="111" spans="1:7" x14ac:dyDescent="0.25">
      <c r="A111" s="2" t="s">
        <v>131</v>
      </c>
      <c r="B111" s="2" t="s">
        <v>132</v>
      </c>
      <c r="C111" s="3">
        <v>26000</v>
      </c>
      <c r="D111" s="3">
        <v>33000</v>
      </c>
      <c r="E111" s="115">
        <f t="shared" si="1"/>
        <v>1.2692307692307692</v>
      </c>
      <c r="F111" s="3"/>
      <c r="G111" s="3"/>
    </row>
    <row r="112" spans="1:7" x14ac:dyDescent="0.25">
      <c r="A112" t="s">
        <v>16</v>
      </c>
      <c r="B112" t="s">
        <v>17</v>
      </c>
      <c r="C112" s="4">
        <v>26000</v>
      </c>
      <c r="D112" s="4">
        <v>33000</v>
      </c>
      <c r="E112" s="114">
        <f t="shared" si="1"/>
        <v>1.2692307692307692</v>
      </c>
      <c r="F112" s="4"/>
      <c r="G112" s="4"/>
    </row>
    <row r="113" spans="1:7" x14ac:dyDescent="0.25">
      <c r="A113" s="2" t="s">
        <v>45</v>
      </c>
      <c r="B113" s="2" t="s">
        <v>46</v>
      </c>
      <c r="C113" s="3">
        <v>26000</v>
      </c>
      <c r="D113" s="3">
        <v>33000</v>
      </c>
      <c r="E113" s="115">
        <f t="shared" si="1"/>
        <v>1.2692307692307692</v>
      </c>
      <c r="F113" s="3"/>
      <c r="G113" s="3"/>
    </row>
    <row r="114" spans="1:7" x14ac:dyDescent="0.25">
      <c r="A114" t="s">
        <v>133</v>
      </c>
      <c r="B114" t="s">
        <v>134</v>
      </c>
      <c r="C114" s="4">
        <v>632000</v>
      </c>
      <c r="D114" s="4">
        <v>366000</v>
      </c>
      <c r="E114" s="114">
        <f t="shared" si="1"/>
        <v>0.57911392405063289</v>
      </c>
      <c r="F114" s="4">
        <v>200000</v>
      </c>
      <c r="G114" s="4" t="s">
        <v>135</v>
      </c>
    </row>
    <row r="115" spans="1:7" x14ac:dyDescent="0.25">
      <c r="A115" s="2" t="s">
        <v>16</v>
      </c>
      <c r="B115" s="2" t="s">
        <v>17</v>
      </c>
      <c r="C115" s="3">
        <v>202000</v>
      </c>
      <c r="D115" s="3">
        <v>250000</v>
      </c>
      <c r="E115" s="115">
        <f t="shared" si="1"/>
        <v>1.2376237623762376</v>
      </c>
      <c r="F115" s="3"/>
      <c r="G115" s="3"/>
    </row>
    <row r="116" spans="1:7" x14ac:dyDescent="0.25">
      <c r="A116" t="s">
        <v>45</v>
      </c>
      <c r="B116" t="s">
        <v>46</v>
      </c>
      <c r="C116" s="4">
        <v>202000</v>
      </c>
      <c r="D116" s="4">
        <v>250000</v>
      </c>
      <c r="E116" s="114">
        <f t="shared" si="1"/>
        <v>1.2376237623762376</v>
      </c>
      <c r="F116" s="4"/>
      <c r="G116" s="4"/>
    </row>
    <row r="117" spans="1:7" x14ac:dyDescent="0.25">
      <c r="A117" s="2" t="s">
        <v>136</v>
      </c>
      <c r="B117" s="2" t="s">
        <v>137</v>
      </c>
      <c r="C117" s="3">
        <v>200000</v>
      </c>
      <c r="D117" s="3">
        <v>50000</v>
      </c>
      <c r="E117" s="115">
        <f t="shared" si="1"/>
        <v>0.25</v>
      </c>
      <c r="F117" s="3"/>
      <c r="G117" s="3"/>
    </row>
    <row r="118" spans="1:7" x14ac:dyDescent="0.25">
      <c r="A118" t="s">
        <v>45</v>
      </c>
      <c r="B118" t="s">
        <v>46</v>
      </c>
      <c r="C118" s="4">
        <v>200000</v>
      </c>
      <c r="D118" s="4">
        <v>50000</v>
      </c>
      <c r="E118" s="114">
        <f t="shared" si="1"/>
        <v>0.25</v>
      </c>
      <c r="F118" s="4"/>
      <c r="G118" s="4"/>
    </row>
    <row r="119" spans="1:7" x14ac:dyDescent="0.25">
      <c r="A119" s="2" t="s">
        <v>110</v>
      </c>
      <c r="B119" s="2" t="s">
        <v>111</v>
      </c>
      <c r="C119" s="3">
        <v>230000</v>
      </c>
      <c r="D119" s="3">
        <v>66000</v>
      </c>
      <c r="E119" s="115">
        <f t="shared" si="1"/>
        <v>0.28695652173913044</v>
      </c>
      <c r="F119" s="3">
        <v>200000</v>
      </c>
      <c r="G119" s="3" t="s">
        <v>102</v>
      </c>
    </row>
    <row r="120" spans="1:7" x14ac:dyDescent="0.25">
      <c r="A120" t="s">
        <v>45</v>
      </c>
      <c r="B120" t="s">
        <v>46</v>
      </c>
      <c r="C120" s="4"/>
      <c r="D120" s="4">
        <v>66000</v>
      </c>
      <c r="E120" s="114" t="e">
        <f t="shared" si="1"/>
        <v>#DIV/0!</v>
      </c>
      <c r="F120" s="4">
        <v>200000</v>
      </c>
      <c r="G120" s="4" t="s">
        <v>102</v>
      </c>
    </row>
    <row r="121" spans="1:7" x14ac:dyDescent="0.25">
      <c r="A121" s="2" t="s">
        <v>47</v>
      </c>
      <c r="B121" s="2" t="s">
        <v>48</v>
      </c>
      <c r="C121" s="3">
        <v>230000</v>
      </c>
      <c r="D121" s="3"/>
      <c r="E121" s="115">
        <f t="shared" si="1"/>
        <v>0</v>
      </c>
      <c r="F121" s="3"/>
      <c r="G121" s="3"/>
    </row>
    <row r="122" spans="1:7" x14ac:dyDescent="0.25">
      <c r="A122" t="s">
        <v>138</v>
      </c>
      <c r="B122" t="s">
        <v>139</v>
      </c>
      <c r="C122" s="4">
        <v>73100</v>
      </c>
      <c r="D122" s="4"/>
      <c r="E122" s="114">
        <f t="shared" si="1"/>
        <v>0</v>
      </c>
      <c r="F122" s="4"/>
      <c r="G122" s="4"/>
    </row>
    <row r="123" spans="1:7" x14ac:dyDescent="0.25">
      <c r="A123" s="2" t="s">
        <v>16</v>
      </c>
      <c r="B123" s="2" t="s">
        <v>17</v>
      </c>
      <c r="C123" s="3">
        <v>73100</v>
      </c>
      <c r="D123" s="3"/>
      <c r="E123" s="115">
        <f t="shared" si="1"/>
        <v>0</v>
      </c>
      <c r="F123" s="3"/>
      <c r="G123" s="3"/>
    </row>
    <row r="124" spans="1:7" x14ac:dyDescent="0.25">
      <c r="A124" t="s">
        <v>45</v>
      </c>
      <c r="B124" t="s">
        <v>46</v>
      </c>
      <c r="C124" s="4">
        <v>73100</v>
      </c>
      <c r="D124" s="4"/>
      <c r="E124" s="114">
        <f t="shared" si="1"/>
        <v>0</v>
      </c>
      <c r="F124" s="4"/>
      <c r="G124" s="4"/>
    </row>
    <row r="125" spans="1:7" x14ac:dyDescent="0.25">
      <c r="A125" s="2" t="s">
        <v>140</v>
      </c>
      <c r="B125" s="2" t="s">
        <v>141</v>
      </c>
      <c r="C125" s="3">
        <v>950000</v>
      </c>
      <c r="D125" s="3">
        <v>950000</v>
      </c>
      <c r="E125" s="115">
        <f t="shared" si="1"/>
        <v>1</v>
      </c>
      <c r="F125" s="3"/>
      <c r="G125" s="3"/>
    </row>
    <row r="126" spans="1:7" x14ac:dyDescent="0.25">
      <c r="A126" t="s">
        <v>118</v>
      </c>
      <c r="B126" t="s">
        <v>119</v>
      </c>
      <c r="C126" s="4">
        <v>950000</v>
      </c>
      <c r="D126" s="4">
        <v>950000</v>
      </c>
      <c r="E126" s="114">
        <f t="shared" si="1"/>
        <v>1</v>
      </c>
      <c r="F126" s="4"/>
      <c r="G126" s="4"/>
    </row>
    <row r="127" spans="1:7" x14ac:dyDescent="0.25">
      <c r="A127" s="2" t="s">
        <v>39</v>
      </c>
      <c r="B127" s="2" t="s">
        <v>40</v>
      </c>
      <c r="C127" s="3">
        <v>950000</v>
      </c>
      <c r="D127" s="3">
        <v>950000</v>
      </c>
      <c r="E127" s="115">
        <f t="shared" si="1"/>
        <v>1</v>
      </c>
      <c r="F127" s="3"/>
      <c r="G127" s="3"/>
    </row>
    <row r="128" spans="1:7" x14ac:dyDescent="0.25">
      <c r="A128" t="s">
        <v>142</v>
      </c>
      <c r="B128" t="s">
        <v>143</v>
      </c>
      <c r="C128" s="4">
        <v>210000</v>
      </c>
      <c r="D128" s="4">
        <v>90000</v>
      </c>
      <c r="E128" s="114">
        <f t="shared" si="1"/>
        <v>0.42857142857142855</v>
      </c>
      <c r="F128" s="4">
        <v>90000</v>
      </c>
      <c r="G128" s="4" t="s">
        <v>8</v>
      </c>
    </row>
    <row r="129" spans="1:7" x14ac:dyDescent="0.25">
      <c r="A129" s="2" t="s">
        <v>145</v>
      </c>
      <c r="B129" s="2" t="s">
        <v>146</v>
      </c>
      <c r="C129" s="3">
        <v>210000</v>
      </c>
      <c r="D129" s="3">
        <v>90000</v>
      </c>
      <c r="E129" s="115">
        <f t="shared" si="1"/>
        <v>0.42857142857142855</v>
      </c>
      <c r="F129" s="3">
        <v>90000</v>
      </c>
      <c r="G129" s="3" t="s">
        <v>8</v>
      </c>
    </row>
    <row r="130" spans="1:7" x14ac:dyDescent="0.25">
      <c r="A130" t="s">
        <v>16</v>
      </c>
      <c r="B130" t="s">
        <v>17</v>
      </c>
      <c r="C130" s="4">
        <v>60000</v>
      </c>
      <c r="D130" s="4">
        <v>90000</v>
      </c>
      <c r="E130" s="114">
        <f t="shared" si="1"/>
        <v>1.5</v>
      </c>
      <c r="F130" s="4">
        <v>90000</v>
      </c>
      <c r="G130" s="4" t="s">
        <v>8</v>
      </c>
    </row>
    <row r="131" spans="1:7" x14ac:dyDescent="0.25">
      <c r="A131" s="2" t="s">
        <v>18</v>
      </c>
      <c r="B131" s="2" t="s">
        <v>19</v>
      </c>
      <c r="C131" s="3">
        <v>10000</v>
      </c>
      <c r="D131" s="3">
        <v>10000</v>
      </c>
      <c r="E131" s="115">
        <f t="shared" si="1"/>
        <v>1</v>
      </c>
      <c r="F131" s="3">
        <v>10000</v>
      </c>
      <c r="G131" s="3" t="s">
        <v>8</v>
      </c>
    </row>
    <row r="132" spans="1:7" x14ac:dyDescent="0.25">
      <c r="A132" t="s">
        <v>20</v>
      </c>
      <c r="B132" t="s">
        <v>21</v>
      </c>
      <c r="C132" s="4">
        <v>50000</v>
      </c>
      <c r="D132" s="4">
        <v>80000</v>
      </c>
      <c r="E132" s="114">
        <f t="shared" ref="E132:E195" si="2">D132/C132</f>
        <v>1.6</v>
      </c>
      <c r="F132" s="4">
        <v>80000</v>
      </c>
      <c r="G132" s="4" t="s">
        <v>8</v>
      </c>
    </row>
    <row r="133" spans="1:7" x14ac:dyDescent="0.25">
      <c r="A133" s="2" t="s">
        <v>147</v>
      </c>
      <c r="B133" s="2" t="s">
        <v>148</v>
      </c>
      <c r="C133" s="3">
        <v>150000</v>
      </c>
      <c r="D133" s="3"/>
      <c r="E133" s="115">
        <f t="shared" si="2"/>
        <v>0</v>
      </c>
      <c r="F133" s="3"/>
      <c r="G133" s="3"/>
    </row>
    <row r="134" spans="1:7" x14ac:dyDescent="0.25">
      <c r="A134" t="s">
        <v>20</v>
      </c>
      <c r="B134" t="s">
        <v>21</v>
      </c>
      <c r="C134" s="4">
        <v>150000</v>
      </c>
      <c r="D134" s="4"/>
      <c r="E134" s="114">
        <f t="shared" si="2"/>
        <v>0</v>
      </c>
      <c r="F134" s="4"/>
      <c r="G134" s="4"/>
    </row>
    <row r="135" spans="1:7" x14ac:dyDescent="0.25">
      <c r="A135" s="2" t="s">
        <v>149</v>
      </c>
      <c r="B135" s="2" t="s">
        <v>150</v>
      </c>
      <c r="C135" s="3">
        <v>2958300</v>
      </c>
      <c r="D135" s="3">
        <v>6082300</v>
      </c>
      <c r="E135" s="115">
        <f t="shared" si="2"/>
        <v>2.0560118987256195</v>
      </c>
      <c r="F135" s="3">
        <v>2582300</v>
      </c>
      <c r="G135" s="3" t="s">
        <v>151</v>
      </c>
    </row>
    <row r="136" spans="1:7" x14ac:dyDescent="0.25">
      <c r="A136" t="s">
        <v>10</v>
      </c>
      <c r="B136" t="s">
        <v>11</v>
      </c>
      <c r="C136" s="4">
        <v>2958300</v>
      </c>
      <c r="D136" s="4">
        <v>6082300</v>
      </c>
      <c r="E136" s="114">
        <f t="shared" si="2"/>
        <v>2.0560118987256195</v>
      </c>
      <c r="F136" s="4">
        <v>2582300</v>
      </c>
      <c r="G136" s="4" t="s">
        <v>151</v>
      </c>
    </row>
    <row r="137" spans="1:7" x14ac:dyDescent="0.25">
      <c r="A137" s="2" t="s">
        <v>152</v>
      </c>
      <c r="B137" s="2" t="s">
        <v>153</v>
      </c>
      <c r="C137" s="3">
        <v>2958300</v>
      </c>
      <c r="D137" s="3">
        <v>6082300</v>
      </c>
      <c r="E137" s="115">
        <f t="shared" si="2"/>
        <v>2.0560118987256195</v>
      </c>
      <c r="F137" s="3">
        <v>2582300</v>
      </c>
      <c r="G137" s="3" t="s">
        <v>151</v>
      </c>
    </row>
    <row r="138" spans="1:7" x14ac:dyDescent="0.25">
      <c r="A138" t="s">
        <v>154</v>
      </c>
      <c r="B138" t="s">
        <v>155</v>
      </c>
      <c r="C138" s="4">
        <v>7000</v>
      </c>
      <c r="D138" s="4">
        <v>7000</v>
      </c>
      <c r="E138" s="114">
        <f t="shared" si="2"/>
        <v>1</v>
      </c>
      <c r="F138" s="4">
        <v>7000</v>
      </c>
      <c r="G138" s="4" t="s">
        <v>8</v>
      </c>
    </row>
    <row r="139" spans="1:7" x14ac:dyDescent="0.25">
      <c r="A139" s="2" t="s">
        <v>16</v>
      </c>
      <c r="B139" s="2" t="s">
        <v>17</v>
      </c>
      <c r="C139" s="3">
        <v>4000</v>
      </c>
      <c r="D139" s="3">
        <v>4000</v>
      </c>
      <c r="E139" s="115">
        <f t="shared" si="2"/>
        <v>1</v>
      </c>
      <c r="F139" s="3">
        <v>4000</v>
      </c>
      <c r="G139" s="3" t="s">
        <v>8</v>
      </c>
    </row>
    <row r="140" spans="1:7" x14ac:dyDescent="0.25">
      <c r="A140" t="s">
        <v>18</v>
      </c>
      <c r="B140" t="s">
        <v>19</v>
      </c>
      <c r="C140" s="4">
        <v>3500</v>
      </c>
      <c r="D140" s="4">
        <v>3500</v>
      </c>
      <c r="E140" s="114">
        <f t="shared" si="2"/>
        <v>1</v>
      </c>
      <c r="F140" s="4">
        <v>3500</v>
      </c>
      <c r="G140" s="4" t="s">
        <v>8</v>
      </c>
    </row>
    <row r="141" spans="1:7" x14ac:dyDescent="0.25">
      <c r="A141" s="2" t="s">
        <v>39</v>
      </c>
      <c r="B141" s="2" t="s">
        <v>40</v>
      </c>
      <c r="C141" s="3">
        <v>500</v>
      </c>
      <c r="D141" s="3">
        <v>500</v>
      </c>
      <c r="E141" s="115">
        <f t="shared" si="2"/>
        <v>1</v>
      </c>
      <c r="F141" s="3">
        <v>500</v>
      </c>
      <c r="G141" s="3" t="s">
        <v>8</v>
      </c>
    </row>
    <row r="142" spans="1:7" x14ac:dyDescent="0.25">
      <c r="A142" t="s">
        <v>156</v>
      </c>
      <c r="B142" t="s">
        <v>157</v>
      </c>
      <c r="C142" s="4">
        <v>3000</v>
      </c>
      <c r="D142" s="4">
        <v>3000</v>
      </c>
      <c r="E142" s="114">
        <f t="shared" si="2"/>
        <v>1</v>
      </c>
      <c r="F142" s="4">
        <v>3000</v>
      </c>
      <c r="G142" s="4" t="s">
        <v>8</v>
      </c>
    </row>
    <row r="143" spans="1:7" x14ac:dyDescent="0.25">
      <c r="A143" s="2" t="s">
        <v>18</v>
      </c>
      <c r="B143" s="2" t="s">
        <v>19</v>
      </c>
      <c r="C143" s="3">
        <v>2500</v>
      </c>
      <c r="D143" s="3">
        <v>2500</v>
      </c>
      <c r="E143" s="115">
        <f t="shared" si="2"/>
        <v>1</v>
      </c>
      <c r="F143" s="3">
        <v>2500</v>
      </c>
      <c r="G143" s="3" t="s">
        <v>8</v>
      </c>
    </row>
    <row r="144" spans="1:7" x14ac:dyDescent="0.25">
      <c r="A144" t="s">
        <v>47</v>
      </c>
      <c r="B144" t="s">
        <v>48</v>
      </c>
      <c r="C144" s="4">
        <v>500</v>
      </c>
      <c r="D144" s="4">
        <v>500</v>
      </c>
      <c r="E144" s="114">
        <f t="shared" si="2"/>
        <v>1</v>
      </c>
      <c r="F144" s="4">
        <v>500</v>
      </c>
      <c r="G144" s="4" t="s">
        <v>8</v>
      </c>
    </row>
    <row r="145" spans="1:7" x14ac:dyDescent="0.25">
      <c r="A145" s="2" t="s">
        <v>158</v>
      </c>
      <c r="B145" s="2" t="s">
        <v>159</v>
      </c>
      <c r="C145" s="3">
        <v>12500</v>
      </c>
      <c r="D145" s="3">
        <v>12500</v>
      </c>
      <c r="E145" s="115">
        <f t="shared" si="2"/>
        <v>1</v>
      </c>
      <c r="F145" s="3">
        <v>12500</v>
      </c>
      <c r="G145" s="3" t="s">
        <v>8</v>
      </c>
    </row>
    <row r="146" spans="1:7" x14ac:dyDescent="0.25">
      <c r="A146" t="s">
        <v>16</v>
      </c>
      <c r="B146" t="s">
        <v>17</v>
      </c>
      <c r="C146" s="4">
        <v>8700</v>
      </c>
      <c r="D146" s="4">
        <v>8700</v>
      </c>
      <c r="E146" s="114">
        <f t="shared" si="2"/>
        <v>1</v>
      </c>
      <c r="F146" s="4">
        <v>8700</v>
      </c>
      <c r="G146" s="4" t="s">
        <v>8</v>
      </c>
    </row>
    <row r="147" spans="1:7" x14ac:dyDescent="0.25">
      <c r="A147" s="2" t="s">
        <v>18</v>
      </c>
      <c r="B147" s="2" t="s">
        <v>19</v>
      </c>
      <c r="C147" s="3">
        <v>8700</v>
      </c>
      <c r="D147" s="3">
        <v>8700</v>
      </c>
      <c r="E147" s="115">
        <f t="shared" si="2"/>
        <v>1</v>
      </c>
      <c r="F147" s="3">
        <v>8700</v>
      </c>
      <c r="G147" s="3" t="s">
        <v>8</v>
      </c>
    </row>
    <row r="148" spans="1:7" x14ac:dyDescent="0.25">
      <c r="A148" t="s">
        <v>156</v>
      </c>
      <c r="B148" t="s">
        <v>157</v>
      </c>
      <c r="C148" s="4">
        <v>3800</v>
      </c>
      <c r="D148" s="4">
        <v>3800</v>
      </c>
      <c r="E148" s="114">
        <f t="shared" si="2"/>
        <v>1</v>
      </c>
      <c r="F148" s="4">
        <v>3800</v>
      </c>
      <c r="G148" s="4" t="s">
        <v>8</v>
      </c>
    </row>
    <row r="149" spans="1:7" x14ac:dyDescent="0.25">
      <c r="A149" s="2" t="s">
        <v>18</v>
      </c>
      <c r="B149" s="2" t="s">
        <v>19</v>
      </c>
      <c r="C149" s="3">
        <v>3800</v>
      </c>
      <c r="D149" s="3">
        <v>3800</v>
      </c>
      <c r="E149" s="115">
        <f t="shared" si="2"/>
        <v>1</v>
      </c>
      <c r="F149" s="3">
        <v>3800</v>
      </c>
      <c r="G149" s="3" t="s">
        <v>8</v>
      </c>
    </row>
    <row r="150" spans="1:7" x14ac:dyDescent="0.25">
      <c r="A150" t="s">
        <v>160</v>
      </c>
      <c r="B150" t="s">
        <v>161</v>
      </c>
      <c r="C150" s="4">
        <v>2896000</v>
      </c>
      <c r="D150" s="4">
        <v>6020000</v>
      </c>
      <c r="E150" s="114">
        <f t="shared" si="2"/>
        <v>2.0787292817679557</v>
      </c>
      <c r="F150" s="4">
        <v>2520000</v>
      </c>
      <c r="G150" s="4" t="s">
        <v>162</v>
      </c>
    </row>
    <row r="151" spans="1:7" x14ac:dyDescent="0.25">
      <c r="A151" s="2" t="s">
        <v>16</v>
      </c>
      <c r="B151" s="2" t="s">
        <v>17</v>
      </c>
      <c r="C151" s="3">
        <v>909000</v>
      </c>
      <c r="D151" s="3">
        <v>2160000</v>
      </c>
      <c r="E151" s="115">
        <f t="shared" si="2"/>
        <v>2.3762376237623761</v>
      </c>
      <c r="F151" s="3">
        <v>1520000</v>
      </c>
      <c r="G151" s="3" t="s">
        <v>163</v>
      </c>
    </row>
    <row r="152" spans="1:7" x14ac:dyDescent="0.25">
      <c r="A152" t="s">
        <v>18</v>
      </c>
      <c r="B152" t="s">
        <v>19</v>
      </c>
      <c r="C152" s="4">
        <v>10000</v>
      </c>
      <c r="D152" s="4">
        <v>10000</v>
      </c>
      <c r="E152" s="114">
        <f t="shared" si="2"/>
        <v>1</v>
      </c>
      <c r="F152" s="4">
        <v>10000</v>
      </c>
      <c r="G152" s="4" t="s">
        <v>8</v>
      </c>
    </row>
    <row r="153" spans="1:7" x14ac:dyDescent="0.25">
      <c r="A153" s="2" t="s">
        <v>45</v>
      </c>
      <c r="B153" s="2" t="s">
        <v>46</v>
      </c>
      <c r="C153" s="3">
        <v>83000</v>
      </c>
      <c r="D153" s="3">
        <v>1500000</v>
      </c>
      <c r="E153" s="115">
        <f t="shared" si="2"/>
        <v>18.072289156626507</v>
      </c>
      <c r="F153" s="3">
        <v>1500000</v>
      </c>
      <c r="G153" s="3" t="s">
        <v>8</v>
      </c>
    </row>
    <row r="154" spans="1:7" x14ac:dyDescent="0.25">
      <c r="A154" t="s">
        <v>47</v>
      </c>
      <c r="B154" t="s">
        <v>48</v>
      </c>
      <c r="C154" s="4">
        <v>816000</v>
      </c>
      <c r="D154" s="4">
        <v>650000</v>
      </c>
      <c r="E154" s="114">
        <f t="shared" si="2"/>
        <v>0.79656862745098034</v>
      </c>
      <c r="F154" s="4">
        <v>10000</v>
      </c>
      <c r="G154" s="4" t="s">
        <v>164</v>
      </c>
    </row>
    <row r="155" spans="1:7" x14ac:dyDescent="0.25">
      <c r="A155" s="2" t="s">
        <v>136</v>
      </c>
      <c r="B155" s="2" t="s">
        <v>137</v>
      </c>
      <c r="C155" s="3">
        <v>1987000</v>
      </c>
      <c r="D155" s="3">
        <v>3860000</v>
      </c>
      <c r="E155" s="115">
        <f t="shared" si="2"/>
        <v>1.9426270759939608</v>
      </c>
      <c r="F155" s="3">
        <v>1000000</v>
      </c>
      <c r="G155" s="3" t="s">
        <v>165</v>
      </c>
    </row>
    <row r="156" spans="1:7" x14ac:dyDescent="0.25">
      <c r="A156" t="s">
        <v>45</v>
      </c>
      <c r="B156" t="s">
        <v>46</v>
      </c>
      <c r="C156" s="4">
        <v>360000</v>
      </c>
      <c r="D156" s="4">
        <v>1000000</v>
      </c>
      <c r="E156" s="114">
        <f t="shared" si="2"/>
        <v>2.7777777777777777</v>
      </c>
      <c r="F156" s="4">
        <v>1000000</v>
      </c>
      <c r="G156" s="4" t="s">
        <v>8</v>
      </c>
    </row>
    <row r="157" spans="1:7" x14ac:dyDescent="0.25">
      <c r="A157" s="2" t="s">
        <v>47</v>
      </c>
      <c r="B157" s="2" t="s">
        <v>48</v>
      </c>
      <c r="C157" s="3">
        <v>1627000</v>
      </c>
      <c r="D157" s="3">
        <v>2860000</v>
      </c>
      <c r="E157" s="115">
        <f t="shared" si="2"/>
        <v>1.7578365089121082</v>
      </c>
      <c r="F157" s="3"/>
      <c r="G157" s="3"/>
    </row>
    <row r="158" spans="1:7" x14ac:dyDescent="0.25">
      <c r="A158" t="s">
        <v>167</v>
      </c>
      <c r="B158" t="s">
        <v>168</v>
      </c>
      <c r="C158" s="4">
        <v>42800</v>
      </c>
      <c r="D158" s="4">
        <v>42800</v>
      </c>
      <c r="E158" s="114">
        <f t="shared" si="2"/>
        <v>1</v>
      </c>
      <c r="F158" s="4">
        <v>42800</v>
      </c>
      <c r="G158" s="4" t="s">
        <v>8</v>
      </c>
    </row>
    <row r="159" spans="1:7" x14ac:dyDescent="0.25">
      <c r="A159" s="2" t="s">
        <v>16</v>
      </c>
      <c r="B159" s="2" t="s">
        <v>17</v>
      </c>
      <c r="C159" s="3">
        <v>34000</v>
      </c>
      <c r="D159" s="3">
        <v>34000</v>
      </c>
      <c r="E159" s="115">
        <f t="shared" si="2"/>
        <v>1</v>
      </c>
      <c r="F159" s="3">
        <v>34000</v>
      </c>
      <c r="G159" s="3" t="s">
        <v>8</v>
      </c>
    </row>
    <row r="160" spans="1:7" x14ac:dyDescent="0.25">
      <c r="A160" t="s">
        <v>18</v>
      </c>
      <c r="B160" t="s">
        <v>19</v>
      </c>
      <c r="C160" s="4">
        <v>34000</v>
      </c>
      <c r="D160" s="4">
        <v>34000</v>
      </c>
      <c r="E160" s="114">
        <f t="shared" si="2"/>
        <v>1</v>
      </c>
      <c r="F160" s="4">
        <v>34000</v>
      </c>
      <c r="G160" s="4" t="s">
        <v>8</v>
      </c>
    </row>
    <row r="161" spans="1:7" x14ac:dyDescent="0.25">
      <c r="A161" s="2" t="s">
        <v>169</v>
      </c>
      <c r="B161" s="2" t="s">
        <v>170</v>
      </c>
      <c r="C161" s="3">
        <v>2600</v>
      </c>
      <c r="D161" s="3">
        <v>2600</v>
      </c>
      <c r="E161" s="115">
        <f t="shared" si="2"/>
        <v>1</v>
      </c>
      <c r="F161" s="3">
        <v>2600</v>
      </c>
      <c r="G161" s="3" t="s">
        <v>8</v>
      </c>
    </row>
    <row r="162" spans="1:7" x14ac:dyDescent="0.25">
      <c r="A162" t="s">
        <v>18</v>
      </c>
      <c r="B162" t="s">
        <v>19</v>
      </c>
      <c r="C162" s="4">
        <v>2600</v>
      </c>
      <c r="D162" s="4">
        <v>2600</v>
      </c>
      <c r="E162" s="114">
        <f t="shared" si="2"/>
        <v>1</v>
      </c>
      <c r="F162" s="4">
        <v>2600</v>
      </c>
      <c r="G162" s="4" t="s">
        <v>8</v>
      </c>
    </row>
    <row r="163" spans="1:7" x14ac:dyDescent="0.25">
      <c r="A163" s="2" t="s">
        <v>156</v>
      </c>
      <c r="B163" s="2" t="s">
        <v>157</v>
      </c>
      <c r="C163" s="3">
        <v>6200</v>
      </c>
      <c r="D163" s="3">
        <v>6200</v>
      </c>
      <c r="E163" s="115">
        <f t="shared" si="2"/>
        <v>1</v>
      </c>
      <c r="F163" s="3">
        <v>6200</v>
      </c>
      <c r="G163" s="3" t="s">
        <v>8</v>
      </c>
    </row>
    <row r="164" spans="1:7" x14ac:dyDescent="0.25">
      <c r="A164" t="s">
        <v>18</v>
      </c>
      <c r="B164" t="s">
        <v>19</v>
      </c>
      <c r="C164" s="4">
        <v>6200</v>
      </c>
      <c r="D164" s="4">
        <v>6200</v>
      </c>
      <c r="E164" s="114">
        <f t="shared" si="2"/>
        <v>1</v>
      </c>
      <c r="F164" s="4">
        <v>6200</v>
      </c>
      <c r="G164" s="4" t="s">
        <v>8</v>
      </c>
    </row>
    <row r="165" spans="1:7" x14ac:dyDescent="0.25">
      <c r="A165" s="2" t="s">
        <v>171</v>
      </c>
      <c r="B165" s="2" t="s">
        <v>172</v>
      </c>
      <c r="C165" s="3">
        <v>2405302</v>
      </c>
      <c r="D165" s="3">
        <v>2011532</v>
      </c>
      <c r="E165" s="115">
        <f t="shared" si="2"/>
        <v>0.83629082751355133</v>
      </c>
      <c r="F165" s="3">
        <v>1945171</v>
      </c>
      <c r="G165" s="3" t="s">
        <v>173</v>
      </c>
    </row>
    <row r="166" spans="1:7" x14ac:dyDescent="0.25">
      <c r="A166" t="s">
        <v>174</v>
      </c>
      <c r="B166" t="s">
        <v>175</v>
      </c>
      <c r="C166" s="4">
        <v>101265</v>
      </c>
      <c r="D166" s="4">
        <v>101265</v>
      </c>
      <c r="E166" s="114">
        <f t="shared" si="2"/>
        <v>1</v>
      </c>
      <c r="F166" s="4">
        <v>34904</v>
      </c>
      <c r="G166" s="4" t="s">
        <v>176</v>
      </c>
    </row>
    <row r="167" spans="1:7" x14ac:dyDescent="0.25">
      <c r="A167" s="2" t="s">
        <v>10</v>
      </c>
      <c r="B167" s="2" t="s">
        <v>11</v>
      </c>
      <c r="C167" s="3">
        <v>101265</v>
      </c>
      <c r="D167" s="3">
        <v>101265</v>
      </c>
      <c r="E167" s="115">
        <f t="shared" si="2"/>
        <v>1</v>
      </c>
      <c r="F167" s="3">
        <v>34904</v>
      </c>
      <c r="G167" s="3" t="s">
        <v>176</v>
      </c>
    </row>
    <row r="168" spans="1:7" x14ac:dyDescent="0.25">
      <c r="A168" t="s">
        <v>177</v>
      </c>
      <c r="B168" t="s">
        <v>178</v>
      </c>
      <c r="C168" s="4">
        <v>101265</v>
      </c>
      <c r="D168" s="4">
        <v>101265</v>
      </c>
      <c r="E168" s="114">
        <f t="shared" si="2"/>
        <v>1</v>
      </c>
      <c r="F168" s="4">
        <v>34904</v>
      </c>
      <c r="G168" s="4" t="s">
        <v>176</v>
      </c>
    </row>
    <row r="169" spans="1:7" x14ac:dyDescent="0.25">
      <c r="A169" s="2" t="s">
        <v>179</v>
      </c>
      <c r="B169" s="2" t="s">
        <v>180</v>
      </c>
      <c r="C169" s="3">
        <v>101265</v>
      </c>
      <c r="D169" s="3">
        <v>101265</v>
      </c>
      <c r="E169" s="115">
        <f t="shared" si="2"/>
        <v>1</v>
      </c>
      <c r="F169" s="3">
        <v>34904</v>
      </c>
      <c r="G169" s="3" t="s">
        <v>176</v>
      </c>
    </row>
    <row r="170" spans="1:7" x14ac:dyDescent="0.25">
      <c r="A170" t="s">
        <v>16</v>
      </c>
      <c r="B170" t="s">
        <v>17</v>
      </c>
      <c r="C170" s="4">
        <v>66361</v>
      </c>
      <c r="D170" s="4">
        <v>66361</v>
      </c>
      <c r="E170" s="114">
        <f t="shared" si="2"/>
        <v>1</v>
      </c>
      <c r="F170" s="4"/>
      <c r="G170" s="4"/>
    </row>
    <row r="171" spans="1:7" x14ac:dyDescent="0.25">
      <c r="A171" s="2" t="s">
        <v>45</v>
      </c>
      <c r="B171" s="2" t="s">
        <v>46</v>
      </c>
      <c r="C171" s="3">
        <v>66361</v>
      </c>
      <c r="D171" s="3">
        <v>66361</v>
      </c>
      <c r="E171" s="115">
        <f t="shared" si="2"/>
        <v>1</v>
      </c>
      <c r="F171" s="3"/>
      <c r="G171" s="3"/>
    </row>
    <row r="172" spans="1:7" x14ac:dyDescent="0.25">
      <c r="A172" t="s">
        <v>87</v>
      </c>
      <c r="B172" t="s">
        <v>88</v>
      </c>
      <c r="C172" s="4">
        <v>34904</v>
      </c>
      <c r="D172" s="4">
        <v>34904</v>
      </c>
      <c r="E172" s="114">
        <f t="shared" si="2"/>
        <v>1</v>
      </c>
      <c r="F172" s="4">
        <v>34904</v>
      </c>
      <c r="G172" s="4" t="s">
        <v>8</v>
      </c>
    </row>
    <row r="173" spans="1:7" x14ac:dyDescent="0.25">
      <c r="A173" s="2" t="s">
        <v>18</v>
      </c>
      <c r="B173" s="2" t="s">
        <v>19</v>
      </c>
      <c r="C173" s="3">
        <v>34904</v>
      </c>
      <c r="D173" s="3">
        <v>34904</v>
      </c>
      <c r="E173" s="115">
        <f t="shared" si="2"/>
        <v>1</v>
      </c>
      <c r="F173" s="3">
        <v>34904</v>
      </c>
      <c r="G173" s="3" t="s">
        <v>8</v>
      </c>
    </row>
    <row r="174" spans="1:7" x14ac:dyDescent="0.25">
      <c r="A174" t="s">
        <v>181</v>
      </c>
      <c r="B174" t="s">
        <v>182</v>
      </c>
      <c r="C174" s="4">
        <v>2046327</v>
      </c>
      <c r="D174" s="4">
        <v>1742827</v>
      </c>
      <c r="E174" s="114">
        <f t="shared" si="2"/>
        <v>0.85168548330740879</v>
      </c>
      <c r="F174" s="4">
        <v>1742827</v>
      </c>
      <c r="G174" s="4" t="s">
        <v>8</v>
      </c>
    </row>
    <row r="175" spans="1:7" x14ac:dyDescent="0.25">
      <c r="A175" s="2" t="s">
        <v>10</v>
      </c>
      <c r="B175" s="2" t="s">
        <v>11</v>
      </c>
      <c r="C175" s="3">
        <v>2046327</v>
      </c>
      <c r="D175" s="3">
        <v>1742827</v>
      </c>
      <c r="E175" s="115">
        <f t="shared" si="2"/>
        <v>0.85168548330740879</v>
      </c>
      <c r="F175" s="3">
        <v>1742827</v>
      </c>
      <c r="G175" s="3" t="s">
        <v>8</v>
      </c>
    </row>
    <row r="176" spans="1:7" x14ac:dyDescent="0.25">
      <c r="A176" t="s">
        <v>183</v>
      </c>
      <c r="B176" t="s">
        <v>184</v>
      </c>
      <c r="C176" s="4">
        <v>831807</v>
      </c>
      <c r="D176" s="4">
        <v>531807</v>
      </c>
      <c r="E176" s="114">
        <f t="shared" si="2"/>
        <v>0.63933941407081207</v>
      </c>
      <c r="F176" s="4">
        <v>531807</v>
      </c>
      <c r="G176" s="4" t="s">
        <v>8</v>
      </c>
    </row>
    <row r="177" spans="1:7" x14ac:dyDescent="0.25">
      <c r="A177" s="2" t="s">
        <v>185</v>
      </c>
      <c r="B177" s="2" t="s">
        <v>186</v>
      </c>
      <c r="C177" s="3">
        <v>331807</v>
      </c>
      <c r="D177" s="3">
        <v>331807</v>
      </c>
      <c r="E177" s="115">
        <f t="shared" si="2"/>
        <v>1</v>
      </c>
      <c r="F177" s="3">
        <v>331807</v>
      </c>
      <c r="G177" s="3" t="s">
        <v>8</v>
      </c>
    </row>
    <row r="178" spans="1:7" x14ac:dyDescent="0.25">
      <c r="A178" t="s">
        <v>16</v>
      </c>
      <c r="B178" t="s">
        <v>17</v>
      </c>
      <c r="C178" s="4">
        <v>331807</v>
      </c>
      <c r="D178" s="4">
        <v>331807</v>
      </c>
      <c r="E178" s="114">
        <f t="shared" si="2"/>
        <v>1</v>
      </c>
      <c r="F178" s="4">
        <v>331807</v>
      </c>
      <c r="G178" s="4" t="s">
        <v>8</v>
      </c>
    </row>
    <row r="179" spans="1:7" x14ac:dyDescent="0.25">
      <c r="A179" s="2" t="s">
        <v>18</v>
      </c>
      <c r="B179" s="2" t="s">
        <v>19</v>
      </c>
      <c r="C179" s="3">
        <v>331807</v>
      </c>
      <c r="D179" s="3">
        <v>331807</v>
      </c>
      <c r="E179" s="115">
        <f t="shared" si="2"/>
        <v>1</v>
      </c>
      <c r="F179" s="3">
        <v>331807</v>
      </c>
      <c r="G179" s="3" t="s">
        <v>8</v>
      </c>
    </row>
    <row r="180" spans="1:7" x14ac:dyDescent="0.25">
      <c r="A180" t="s">
        <v>187</v>
      </c>
      <c r="B180" t="s">
        <v>188</v>
      </c>
      <c r="C180" s="4">
        <v>500000</v>
      </c>
      <c r="D180" s="4">
        <v>200000</v>
      </c>
      <c r="E180" s="114">
        <f t="shared" si="2"/>
        <v>0.4</v>
      </c>
      <c r="F180" s="4">
        <v>200000</v>
      </c>
      <c r="G180" s="4" t="s">
        <v>8</v>
      </c>
    </row>
    <row r="181" spans="1:7" x14ac:dyDescent="0.25">
      <c r="A181" s="2" t="s">
        <v>16</v>
      </c>
      <c r="B181" s="2" t="s">
        <v>17</v>
      </c>
      <c r="C181" s="3">
        <v>500000</v>
      </c>
      <c r="D181" s="3">
        <v>200000</v>
      </c>
      <c r="E181" s="115">
        <f t="shared" si="2"/>
        <v>0.4</v>
      </c>
      <c r="F181" s="3">
        <v>200000</v>
      </c>
      <c r="G181" s="3" t="s">
        <v>8</v>
      </c>
    </row>
    <row r="182" spans="1:7" x14ac:dyDescent="0.25">
      <c r="A182" t="s">
        <v>189</v>
      </c>
      <c r="B182" t="s">
        <v>190</v>
      </c>
      <c r="C182" s="4">
        <v>500000</v>
      </c>
      <c r="D182" s="4">
        <v>200000</v>
      </c>
      <c r="E182" s="114">
        <f t="shared" si="2"/>
        <v>0.4</v>
      </c>
      <c r="F182" s="4">
        <v>200000</v>
      </c>
      <c r="G182" s="4" t="s">
        <v>8</v>
      </c>
    </row>
    <row r="183" spans="1:7" x14ac:dyDescent="0.25">
      <c r="A183" s="2" t="s">
        <v>191</v>
      </c>
      <c r="B183" s="2" t="s">
        <v>178</v>
      </c>
      <c r="C183" s="3">
        <v>139250</v>
      </c>
      <c r="D183" s="3">
        <v>135750</v>
      </c>
      <c r="E183" s="115">
        <f t="shared" si="2"/>
        <v>0.9748653500897666</v>
      </c>
      <c r="F183" s="3">
        <v>135750</v>
      </c>
      <c r="G183" s="3" t="s">
        <v>8</v>
      </c>
    </row>
    <row r="184" spans="1:7" x14ac:dyDescent="0.25">
      <c r="A184" t="s">
        <v>192</v>
      </c>
      <c r="B184" t="s">
        <v>193</v>
      </c>
      <c r="C184" s="4">
        <v>72998</v>
      </c>
      <c r="D184" s="4">
        <v>72998</v>
      </c>
      <c r="E184" s="114">
        <f t="shared" si="2"/>
        <v>1</v>
      </c>
      <c r="F184" s="4">
        <v>72998</v>
      </c>
      <c r="G184" s="4" t="s">
        <v>8</v>
      </c>
    </row>
    <row r="185" spans="1:7" x14ac:dyDescent="0.25">
      <c r="A185" s="2" t="s">
        <v>87</v>
      </c>
      <c r="B185" s="2" t="s">
        <v>88</v>
      </c>
      <c r="C185" s="3">
        <v>72998</v>
      </c>
      <c r="D185" s="3">
        <v>72998</v>
      </c>
      <c r="E185" s="115">
        <f t="shared" si="2"/>
        <v>1</v>
      </c>
      <c r="F185" s="3">
        <v>72998</v>
      </c>
      <c r="G185" s="3" t="s">
        <v>8</v>
      </c>
    </row>
    <row r="186" spans="1:7" x14ac:dyDescent="0.25">
      <c r="A186" t="s">
        <v>18</v>
      </c>
      <c r="B186" t="s">
        <v>19</v>
      </c>
      <c r="C186" s="4">
        <v>72998</v>
      </c>
      <c r="D186" s="4">
        <v>72998</v>
      </c>
      <c r="E186" s="114">
        <f t="shared" si="2"/>
        <v>1</v>
      </c>
      <c r="F186" s="4">
        <v>72998</v>
      </c>
      <c r="G186" s="4" t="s">
        <v>8</v>
      </c>
    </row>
    <row r="187" spans="1:7" x14ac:dyDescent="0.25">
      <c r="A187" s="2" t="s">
        <v>194</v>
      </c>
      <c r="B187" s="2" t="s">
        <v>195</v>
      </c>
      <c r="C187" s="3">
        <v>22563</v>
      </c>
      <c r="D187" s="3">
        <v>22563</v>
      </c>
      <c r="E187" s="115">
        <f t="shared" si="2"/>
        <v>1</v>
      </c>
      <c r="F187" s="3">
        <v>22563</v>
      </c>
      <c r="G187" s="3" t="s">
        <v>8</v>
      </c>
    </row>
    <row r="188" spans="1:7" x14ac:dyDescent="0.25">
      <c r="A188" t="s">
        <v>87</v>
      </c>
      <c r="B188" t="s">
        <v>88</v>
      </c>
      <c r="C188" s="4">
        <v>22563</v>
      </c>
      <c r="D188" s="4">
        <v>22563</v>
      </c>
      <c r="E188" s="114">
        <f t="shared" si="2"/>
        <v>1</v>
      </c>
      <c r="F188" s="4">
        <v>22563</v>
      </c>
      <c r="G188" s="4" t="s">
        <v>8</v>
      </c>
    </row>
    <row r="189" spans="1:7" x14ac:dyDescent="0.25">
      <c r="A189" s="2" t="s">
        <v>18</v>
      </c>
      <c r="B189" s="2" t="s">
        <v>19</v>
      </c>
      <c r="C189" s="3">
        <v>22563</v>
      </c>
      <c r="D189" s="3">
        <v>22563</v>
      </c>
      <c r="E189" s="115">
        <f t="shared" si="2"/>
        <v>1</v>
      </c>
      <c r="F189" s="3">
        <v>22563</v>
      </c>
      <c r="G189" s="3" t="s">
        <v>8</v>
      </c>
    </row>
    <row r="190" spans="1:7" x14ac:dyDescent="0.25">
      <c r="A190" t="s">
        <v>196</v>
      </c>
      <c r="B190" t="s">
        <v>197</v>
      </c>
      <c r="C190" s="4">
        <v>29863</v>
      </c>
      <c r="D190" s="4">
        <v>29863</v>
      </c>
      <c r="E190" s="114">
        <f t="shared" si="2"/>
        <v>1</v>
      </c>
      <c r="F190" s="4">
        <v>29863</v>
      </c>
      <c r="G190" s="4" t="s">
        <v>8</v>
      </c>
    </row>
    <row r="191" spans="1:7" x14ac:dyDescent="0.25">
      <c r="A191" s="2" t="s">
        <v>87</v>
      </c>
      <c r="B191" s="2" t="s">
        <v>88</v>
      </c>
      <c r="C191" s="3">
        <v>29863</v>
      </c>
      <c r="D191" s="3">
        <v>29863</v>
      </c>
      <c r="E191" s="115">
        <f t="shared" si="2"/>
        <v>1</v>
      </c>
      <c r="F191" s="3">
        <v>29863</v>
      </c>
      <c r="G191" s="3" t="s">
        <v>8</v>
      </c>
    </row>
    <row r="192" spans="1:7" x14ac:dyDescent="0.25">
      <c r="A192" t="s">
        <v>18</v>
      </c>
      <c r="B192" t="s">
        <v>19</v>
      </c>
      <c r="C192" s="4">
        <v>29863</v>
      </c>
      <c r="D192" s="4">
        <v>29863</v>
      </c>
      <c r="E192" s="114">
        <f t="shared" si="2"/>
        <v>1</v>
      </c>
      <c r="F192" s="4">
        <v>29863</v>
      </c>
      <c r="G192" s="4" t="s">
        <v>8</v>
      </c>
    </row>
    <row r="193" spans="1:7" x14ac:dyDescent="0.25">
      <c r="A193" s="2" t="s">
        <v>198</v>
      </c>
      <c r="B193" s="2" t="s">
        <v>199</v>
      </c>
      <c r="C193" s="3">
        <v>13826</v>
      </c>
      <c r="D193" s="3">
        <v>10326</v>
      </c>
      <c r="E193" s="115">
        <f t="shared" si="2"/>
        <v>0.74685375379719365</v>
      </c>
      <c r="F193" s="3">
        <v>10326</v>
      </c>
      <c r="G193" s="3" t="s">
        <v>8</v>
      </c>
    </row>
    <row r="194" spans="1:7" x14ac:dyDescent="0.25">
      <c r="A194" t="s">
        <v>87</v>
      </c>
      <c r="B194" t="s">
        <v>88</v>
      </c>
      <c r="C194" s="4">
        <v>13826</v>
      </c>
      <c r="D194" s="4">
        <v>10326</v>
      </c>
      <c r="E194" s="114">
        <f t="shared" si="2"/>
        <v>0.74685375379719365</v>
      </c>
      <c r="F194" s="4">
        <v>10326</v>
      </c>
      <c r="G194" s="4" t="s">
        <v>8</v>
      </c>
    </row>
    <row r="195" spans="1:7" x14ac:dyDescent="0.25">
      <c r="A195" s="2" t="s">
        <v>18</v>
      </c>
      <c r="B195" s="2" t="s">
        <v>19</v>
      </c>
      <c r="C195" s="3">
        <v>13826</v>
      </c>
      <c r="D195" s="3">
        <v>10326</v>
      </c>
      <c r="E195" s="115">
        <f t="shared" si="2"/>
        <v>0.74685375379719365</v>
      </c>
      <c r="F195" s="3">
        <v>10326</v>
      </c>
      <c r="G195" s="3" t="s">
        <v>8</v>
      </c>
    </row>
    <row r="196" spans="1:7" x14ac:dyDescent="0.25">
      <c r="A196" t="s">
        <v>200</v>
      </c>
      <c r="B196" t="s">
        <v>201</v>
      </c>
      <c r="C196" s="4">
        <v>1075270</v>
      </c>
      <c r="D196" s="4">
        <v>1075270</v>
      </c>
      <c r="E196" s="114">
        <f t="shared" ref="E196:E259" si="3">D196/C196</f>
        <v>1</v>
      </c>
      <c r="F196" s="4">
        <v>1075270</v>
      </c>
      <c r="G196" s="4" t="s">
        <v>8</v>
      </c>
    </row>
    <row r="197" spans="1:7" x14ac:dyDescent="0.25">
      <c r="A197" s="2" t="s">
        <v>202</v>
      </c>
      <c r="B197" s="2" t="s">
        <v>203</v>
      </c>
      <c r="C197" s="3">
        <v>72000</v>
      </c>
      <c r="D197" s="3">
        <v>72000</v>
      </c>
      <c r="E197" s="115">
        <f t="shared" si="3"/>
        <v>1</v>
      </c>
      <c r="F197" s="3">
        <v>72000</v>
      </c>
      <c r="G197" s="3" t="s">
        <v>8</v>
      </c>
    </row>
    <row r="198" spans="1:7" x14ac:dyDescent="0.25">
      <c r="A198" t="s">
        <v>127</v>
      </c>
      <c r="B198" t="s">
        <v>128</v>
      </c>
      <c r="C198" s="4">
        <v>2000</v>
      </c>
      <c r="D198" s="4">
        <v>2000</v>
      </c>
      <c r="E198" s="114">
        <f t="shared" si="3"/>
        <v>1</v>
      </c>
      <c r="F198" s="4">
        <v>2000</v>
      </c>
      <c r="G198" s="4" t="s">
        <v>8</v>
      </c>
    </row>
    <row r="199" spans="1:7" x14ac:dyDescent="0.25">
      <c r="A199" s="2" t="s">
        <v>189</v>
      </c>
      <c r="B199" s="2" t="s">
        <v>190</v>
      </c>
      <c r="C199" s="3">
        <v>2000</v>
      </c>
      <c r="D199" s="3">
        <v>2000</v>
      </c>
      <c r="E199" s="115">
        <f t="shared" si="3"/>
        <v>1</v>
      </c>
      <c r="F199" s="3">
        <v>2000</v>
      </c>
      <c r="G199" s="3" t="s">
        <v>8</v>
      </c>
    </row>
    <row r="200" spans="1:7" x14ac:dyDescent="0.25">
      <c r="A200" t="s">
        <v>169</v>
      </c>
      <c r="B200" t="s">
        <v>170</v>
      </c>
      <c r="C200" s="4">
        <v>70000</v>
      </c>
      <c r="D200" s="4">
        <v>70000</v>
      </c>
      <c r="E200" s="114">
        <f t="shared" si="3"/>
        <v>1</v>
      </c>
      <c r="F200" s="4">
        <v>70000</v>
      </c>
      <c r="G200" s="4" t="s">
        <v>8</v>
      </c>
    </row>
    <row r="201" spans="1:7" x14ac:dyDescent="0.25">
      <c r="A201" s="2" t="s">
        <v>189</v>
      </c>
      <c r="B201" s="2" t="s">
        <v>190</v>
      </c>
      <c r="C201" s="3">
        <v>50000</v>
      </c>
      <c r="D201" s="3">
        <v>50000</v>
      </c>
      <c r="E201" s="115">
        <f t="shared" si="3"/>
        <v>1</v>
      </c>
      <c r="F201" s="3">
        <v>50000</v>
      </c>
      <c r="G201" s="3" t="s">
        <v>8</v>
      </c>
    </row>
    <row r="202" spans="1:7" x14ac:dyDescent="0.25">
      <c r="A202" t="s">
        <v>204</v>
      </c>
      <c r="B202" t="s">
        <v>205</v>
      </c>
      <c r="C202" s="4">
        <v>20000</v>
      </c>
      <c r="D202" s="4">
        <v>20000</v>
      </c>
      <c r="E202" s="114">
        <f t="shared" si="3"/>
        <v>1</v>
      </c>
      <c r="F202" s="4">
        <v>20000</v>
      </c>
      <c r="G202" s="4" t="s">
        <v>8</v>
      </c>
    </row>
    <row r="203" spans="1:7" x14ac:dyDescent="0.25">
      <c r="A203" s="2" t="s">
        <v>189</v>
      </c>
      <c r="B203" s="2" t="s">
        <v>190</v>
      </c>
      <c r="C203" s="3">
        <v>20000</v>
      </c>
      <c r="D203" s="3">
        <v>20000</v>
      </c>
      <c r="E203" s="115">
        <f t="shared" si="3"/>
        <v>1</v>
      </c>
      <c r="F203" s="3">
        <v>20000</v>
      </c>
      <c r="G203" s="3" t="s">
        <v>8</v>
      </c>
    </row>
    <row r="204" spans="1:7" x14ac:dyDescent="0.25">
      <c r="A204" t="s">
        <v>206</v>
      </c>
      <c r="B204" t="s">
        <v>207</v>
      </c>
      <c r="C204" s="4">
        <v>200000</v>
      </c>
      <c r="D204" s="4">
        <v>200000</v>
      </c>
      <c r="E204" s="114">
        <f t="shared" si="3"/>
        <v>1</v>
      </c>
      <c r="F204" s="4">
        <v>200000</v>
      </c>
      <c r="G204" s="4" t="s">
        <v>8</v>
      </c>
    </row>
    <row r="205" spans="1:7" x14ac:dyDescent="0.25">
      <c r="A205" s="2" t="s">
        <v>16</v>
      </c>
      <c r="B205" s="2" t="s">
        <v>17</v>
      </c>
      <c r="C205" s="3">
        <v>200000</v>
      </c>
      <c r="D205" s="3">
        <v>200000</v>
      </c>
      <c r="E205" s="115">
        <f t="shared" si="3"/>
        <v>1</v>
      </c>
      <c r="F205" s="3">
        <v>200000</v>
      </c>
      <c r="G205" s="3" t="s">
        <v>8</v>
      </c>
    </row>
    <row r="206" spans="1:7" x14ac:dyDescent="0.25">
      <c r="A206" t="s">
        <v>189</v>
      </c>
      <c r="B206" t="s">
        <v>190</v>
      </c>
      <c r="C206" s="4">
        <v>200000</v>
      </c>
      <c r="D206" s="4">
        <v>200000</v>
      </c>
      <c r="E206" s="114">
        <f t="shared" si="3"/>
        <v>1</v>
      </c>
      <c r="F206" s="4">
        <v>200000</v>
      </c>
      <c r="G206" s="4" t="s">
        <v>8</v>
      </c>
    </row>
    <row r="207" spans="1:7" x14ac:dyDescent="0.25">
      <c r="A207" s="2" t="s">
        <v>208</v>
      </c>
      <c r="B207" s="2" t="s">
        <v>209</v>
      </c>
      <c r="C207" s="3">
        <v>13270</v>
      </c>
      <c r="D207" s="3">
        <v>13270</v>
      </c>
      <c r="E207" s="115">
        <f t="shared" si="3"/>
        <v>1</v>
      </c>
      <c r="F207" s="3">
        <v>13270</v>
      </c>
      <c r="G207" s="3" t="s">
        <v>8</v>
      </c>
    </row>
    <row r="208" spans="1:7" x14ac:dyDescent="0.25">
      <c r="A208" t="s">
        <v>169</v>
      </c>
      <c r="B208" t="s">
        <v>170</v>
      </c>
      <c r="C208" s="4">
        <v>13270</v>
      </c>
      <c r="D208" s="4">
        <v>13270</v>
      </c>
      <c r="E208" s="114">
        <f t="shared" si="3"/>
        <v>1</v>
      </c>
      <c r="F208" s="4">
        <v>13270</v>
      </c>
      <c r="G208" s="4" t="s">
        <v>8</v>
      </c>
    </row>
    <row r="209" spans="1:7" x14ac:dyDescent="0.25">
      <c r="A209" s="2" t="s">
        <v>20</v>
      </c>
      <c r="B209" s="2" t="s">
        <v>21</v>
      </c>
      <c r="C209" s="3">
        <v>13270</v>
      </c>
      <c r="D209" s="3">
        <v>13270</v>
      </c>
      <c r="E209" s="115">
        <f t="shared" si="3"/>
        <v>1</v>
      </c>
      <c r="F209" s="3">
        <v>13270</v>
      </c>
      <c r="G209" s="3" t="s">
        <v>8</v>
      </c>
    </row>
    <row r="210" spans="1:7" x14ac:dyDescent="0.25">
      <c r="A210" t="s">
        <v>210</v>
      </c>
      <c r="B210" t="s">
        <v>211</v>
      </c>
      <c r="C210" s="4">
        <v>790000</v>
      </c>
      <c r="D210" s="4">
        <v>790000</v>
      </c>
      <c r="E210" s="114">
        <f t="shared" si="3"/>
        <v>1</v>
      </c>
      <c r="F210" s="4">
        <v>790000</v>
      </c>
      <c r="G210" s="4" t="s">
        <v>8</v>
      </c>
    </row>
    <row r="211" spans="1:7" x14ac:dyDescent="0.25">
      <c r="A211" s="2" t="s">
        <v>16</v>
      </c>
      <c r="B211" s="2" t="s">
        <v>17</v>
      </c>
      <c r="C211" s="3">
        <v>790000</v>
      </c>
      <c r="D211" s="3">
        <v>790000</v>
      </c>
      <c r="E211" s="115">
        <f t="shared" si="3"/>
        <v>1</v>
      </c>
      <c r="F211" s="3">
        <v>790000</v>
      </c>
      <c r="G211" s="3" t="s">
        <v>8</v>
      </c>
    </row>
    <row r="212" spans="1:7" x14ac:dyDescent="0.25">
      <c r="A212" t="s">
        <v>18</v>
      </c>
      <c r="B212" t="s">
        <v>19</v>
      </c>
      <c r="C212" s="4">
        <v>790000</v>
      </c>
      <c r="D212" s="4">
        <v>790000</v>
      </c>
      <c r="E212" s="114">
        <f t="shared" si="3"/>
        <v>1</v>
      </c>
      <c r="F212" s="4">
        <v>790000</v>
      </c>
      <c r="G212" s="4" t="s">
        <v>8</v>
      </c>
    </row>
    <row r="213" spans="1:7" x14ac:dyDescent="0.25">
      <c r="A213" s="2" t="s">
        <v>212</v>
      </c>
      <c r="B213" s="2" t="s">
        <v>213</v>
      </c>
      <c r="C213" s="3">
        <v>140270</v>
      </c>
      <c r="D213" s="3">
        <v>50000</v>
      </c>
      <c r="E213" s="115">
        <f t="shared" si="3"/>
        <v>0.35645540742853071</v>
      </c>
      <c r="F213" s="3">
        <v>50000</v>
      </c>
      <c r="G213" s="3" t="s">
        <v>8</v>
      </c>
    </row>
    <row r="214" spans="1:7" x14ac:dyDescent="0.25">
      <c r="A214" t="s">
        <v>10</v>
      </c>
      <c r="B214" t="s">
        <v>11</v>
      </c>
      <c r="C214" s="4">
        <v>140270</v>
      </c>
      <c r="D214" s="4">
        <v>50000</v>
      </c>
      <c r="E214" s="114">
        <f t="shared" si="3"/>
        <v>0.35645540742853071</v>
      </c>
      <c r="F214" s="4">
        <v>50000</v>
      </c>
      <c r="G214" s="4" t="s">
        <v>8</v>
      </c>
    </row>
    <row r="215" spans="1:7" x14ac:dyDescent="0.25">
      <c r="A215" s="2" t="s">
        <v>214</v>
      </c>
      <c r="B215" s="2" t="s">
        <v>215</v>
      </c>
      <c r="C215" s="3">
        <v>140270</v>
      </c>
      <c r="D215" s="3">
        <v>50000</v>
      </c>
      <c r="E215" s="115">
        <f t="shared" si="3"/>
        <v>0.35645540742853071</v>
      </c>
      <c r="F215" s="3">
        <v>50000</v>
      </c>
      <c r="G215" s="3" t="s">
        <v>8</v>
      </c>
    </row>
    <row r="216" spans="1:7" x14ac:dyDescent="0.25">
      <c r="A216" t="s">
        <v>216</v>
      </c>
      <c r="B216" t="s">
        <v>217</v>
      </c>
      <c r="C216" s="4">
        <v>50000</v>
      </c>
      <c r="D216" s="4">
        <v>40000</v>
      </c>
      <c r="E216" s="114">
        <f t="shared" si="3"/>
        <v>0.8</v>
      </c>
      <c r="F216" s="4">
        <v>40000</v>
      </c>
      <c r="G216" s="4" t="s">
        <v>8</v>
      </c>
    </row>
    <row r="217" spans="1:7" x14ac:dyDescent="0.25">
      <c r="A217" s="2" t="s">
        <v>16</v>
      </c>
      <c r="B217" s="2" t="s">
        <v>17</v>
      </c>
      <c r="C217" s="3">
        <v>45000</v>
      </c>
      <c r="D217" s="3">
        <v>40000</v>
      </c>
      <c r="E217" s="115">
        <f t="shared" si="3"/>
        <v>0.88888888888888884</v>
      </c>
      <c r="F217" s="3">
        <v>40000</v>
      </c>
      <c r="G217" s="3" t="s">
        <v>8</v>
      </c>
    </row>
    <row r="218" spans="1:7" x14ac:dyDescent="0.25">
      <c r="A218" t="s">
        <v>18</v>
      </c>
      <c r="B218" t="s">
        <v>19</v>
      </c>
      <c r="C218" s="4">
        <v>45000</v>
      </c>
      <c r="D218" s="4">
        <v>40000</v>
      </c>
      <c r="E218" s="114">
        <f t="shared" si="3"/>
        <v>0.88888888888888884</v>
      </c>
      <c r="F218" s="4">
        <v>40000</v>
      </c>
      <c r="G218" s="4" t="s">
        <v>8</v>
      </c>
    </row>
    <row r="219" spans="1:7" x14ac:dyDescent="0.25">
      <c r="A219" s="2" t="s">
        <v>220</v>
      </c>
      <c r="B219" s="2" t="s">
        <v>221</v>
      </c>
      <c r="C219" s="3">
        <v>5000</v>
      </c>
      <c r="D219" s="3"/>
      <c r="E219" s="115">
        <f t="shared" si="3"/>
        <v>0</v>
      </c>
      <c r="F219" s="3"/>
      <c r="G219" s="3"/>
    </row>
    <row r="220" spans="1:7" x14ac:dyDescent="0.25">
      <c r="A220" t="s">
        <v>18</v>
      </c>
      <c r="B220" t="s">
        <v>19</v>
      </c>
      <c r="C220" s="4">
        <v>5000</v>
      </c>
      <c r="D220" s="4"/>
      <c r="E220" s="114">
        <f t="shared" si="3"/>
        <v>0</v>
      </c>
      <c r="F220" s="4"/>
      <c r="G220" s="4"/>
    </row>
    <row r="221" spans="1:7" x14ac:dyDescent="0.25">
      <c r="A221" s="2" t="s">
        <v>222</v>
      </c>
      <c r="B221" s="2" t="s">
        <v>223</v>
      </c>
      <c r="C221" s="3">
        <v>20000</v>
      </c>
      <c r="D221" s="3">
        <v>10000</v>
      </c>
      <c r="E221" s="115">
        <f t="shared" si="3"/>
        <v>0.5</v>
      </c>
      <c r="F221" s="3">
        <v>10000</v>
      </c>
      <c r="G221" s="3" t="s">
        <v>8</v>
      </c>
    </row>
    <row r="222" spans="1:7" x14ac:dyDescent="0.25">
      <c r="A222" t="s">
        <v>37</v>
      </c>
      <c r="B222" t="s">
        <v>38</v>
      </c>
      <c r="C222" s="4">
        <v>10000</v>
      </c>
      <c r="D222" s="4">
        <v>5000</v>
      </c>
      <c r="E222" s="114">
        <f t="shared" si="3"/>
        <v>0.5</v>
      </c>
      <c r="F222" s="4">
        <v>5000</v>
      </c>
      <c r="G222" s="4" t="s">
        <v>8</v>
      </c>
    </row>
    <row r="223" spans="1:7" x14ac:dyDescent="0.25">
      <c r="A223" s="2" t="s">
        <v>45</v>
      </c>
      <c r="B223" s="2" t="s">
        <v>46</v>
      </c>
      <c r="C223" s="3">
        <v>10000</v>
      </c>
      <c r="D223" s="3">
        <v>5000</v>
      </c>
      <c r="E223" s="115">
        <f t="shared" si="3"/>
        <v>0.5</v>
      </c>
      <c r="F223" s="3">
        <v>5000</v>
      </c>
      <c r="G223" s="3" t="s">
        <v>8</v>
      </c>
    </row>
    <row r="224" spans="1:7" x14ac:dyDescent="0.25">
      <c r="A224" t="s">
        <v>87</v>
      </c>
      <c r="B224" t="s">
        <v>88</v>
      </c>
      <c r="C224" s="4">
        <v>10000</v>
      </c>
      <c r="D224" s="4">
        <v>5000</v>
      </c>
      <c r="E224" s="114">
        <f t="shared" si="3"/>
        <v>0.5</v>
      </c>
      <c r="F224" s="4">
        <v>5000</v>
      </c>
      <c r="G224" s="4" t="s">
        <v>8</v>
      </c>
    </row>
    <row r="225" spans="1:7" x14ac:dyDescent="0.25">
      <c r="A225" s="2" t="s">
        <v>45</v>
      </c>
      <c r="B225" s="2" t="s">
        <v>46</v>
      </c>
      <c r="C225" s="3">
        <v>10000</v>
      </c>
      <c r="D225" s="3">
        <v>5000</v>
      </c>
      <c r="E225" s="115">
        <f t="shared" si="3"/>
        <v>0.5</v>
      </c>
      <c r="F225" s="3">
        <v>5000</v>
      </c>
      <c r="G225" s="3" t="s">
        <v>8</v>
      </c>
    </row>
    <row r="226" spans="1:7" x14ac:dyDescent="0.25">
      <c r="A226" t="s">
        <v>225</v>
      </c>
      <c r="B226" t="s">
        <v>226</v>
      </c>
      <c r="C226" s="4">
        <v>70270</v>
      </c>
      <c r="D226" s="4"/>
      <c r="E226" s="114">
        <f t="shared" si="3"/>
        <v>0</v>
      </c>
      <c r="F226" s="4"/>
      <c r="G226" s="4"/>
    </row>
    <row r="227" spans="1:7" x14ac:dyDescent="0.25">
      <c r="A227" s="2" t="s">
        <v>227</v>
      </c>
      <c r="B227" s="2" t="s">
        <v>228</v>
      </c>
      <c r="C227" s="3">
        <v>60870</v>
      </c>
      <c r="D227" s="3"/>
      <c r="E227" s="115">
        <f t="shared" si="3"/>
        <v>0</v>
      </c>
      <c r="F227" s="3"/>
      <c r="G227" s="3"/>
    </row>
    <row r="228" spans="1:7" x14ac:dyDescent="0.25">
      <c r="A228" t="s">
        <v>63</v>
      </c>
      <c r="B228" t="s">
        <v>61</v>
      </c>
      <c r="C228" s="4">
        <v>23870</v>
      </c>
      <c r="D228" s="4"/>
      <c r="E228" s="114">
        <f t="shared" si="3"/>
        <v>0</v>
      </c>
      <c r="F228" s="4"/>
      <c r="G228" s="4"/>
    </row>
    <row r="229" spans="1:7" x14ac:dyDescent="0.25">
      <c r="A229" s="2" t="s">
        <v>18</v>
      </c>
      <c r="B229" s="2" t="s">
        <v>19</v>
      </c>
      <c r="C229" s="3">
        <v>37000</v>
      </c>
      <c r="D229" s="3"/>
      <c r="E229" s="115">
        <f t="shared" si="3"/>
        <v>0</v>
      </c>
      <c r="F229" s="3"/>
      <c r="G229" s="3"/>
    </row>
    <row r="230" spans="1:7" x14ac:dyDescent="0.25">
      <c r="A230" t="s">
        <v>169</v>
      </c>
      <c r="B230" t="s">
        <v>170</v>
      </c>
      <c r="C230" s="4">
        <v>9400</v>
      </c>
      <c r="D230" s="4"/>
      <c r="E230" s="114">
        <f t="shared" si="3"/>
        <v>0</v>
      </c>
      <c r="F230" s="4"/>
      <c r="G230" s="4"/>
    </row>
    <row r="231" spans="1:7" x14ac:dyDescent="0.25">
      <c r="A231" s="2" t="s">
        <v>18</v>
      </c>
      <c r="B231" s="2" t="s">
        <v>19</v>
      </c>
      <c r="C231" s="3">
        <v>9400</v>
      </c>
      <c r="D231" s="3"/>
      <c r="E231" s="115">
        <f t="shared" si="3"/>
        <v>0</v>
      </c>
      <c r="F231" s="3"/>
      <c r="G231" s="3"/>
    </row>
    <row r="232" spans="1:7" x14ac:dyDescent="0.25">
      <c r="A232" t="s">
        <v>229</v>
      </c>
      <c r="B232" t="s">
        <v>230</v>
      </c>
      <c r="C232" s="4">
        <v>117440</v>
      </c>
      <c r="D232" s="4">
        <v>117440</v>
      </c>
      <c r="E232" s="114">
        <f t="shared" si="3"/>
        <v>1</v>
      </c>
      <c r="F232" s="4">
        <v>117440</v>
      </c>
      <c r="G232" s="4" t="s">
        <v>8</v>
      </c>
    </row>
    <row r="233" spans="1:7" x14ac:dyDescent="0.25">
      <c r="A233" s="2" t="s">
        <v>231</v>
      </c>
      <c r="B233" s="2" t="s">
        <v>230</v>
      </c>
      <c r="C233" s="3">
        <v>117440</v>
      </c>
      <c r="D233" s="3">
        <v>117440</v>
      </c>
      <c r="E233" s="115">
        <f t="shared" si="3"/>
        <v>1</v>
      </c>
      <c r="F233" s="3">
        <v>117440</v>
      </c>
      <c r="G233" s="3" t="s">
        <v>8</v>
      </c>
    </row>
    <row r="234" spans="1:7" x14ac:dyDescent="0.25">
      <c r="A234" t="s">
        <v>232</v>
      </c>
      <c r="B234" t="s">
        <v>230</v>
      </c>
      <c r="C234" s="4">
        <v>117440</v>
      </c>
      <c r="D234" s="4">
        <v>117440</v>
      </c>
      <c r="E234" s="114">
        <f t="shared" si="3"/>
        <v>1</v>
      </c>
      <c r="F234" s="4">
        <v>117440</v>
      </c>
      <c r="G234" s="4" t="s">
        <v>8</v>
      </c>
    </row>
    <row r="235" spans="1:7" x14ac:dyDescent="0.25">
      <c r="A235" s="2" t="s">
        <v>233</v>
      </c>
      <c r="B235" s="2" t="s">
        <v>234</v>
      </c>
      <c r="C235" s="3">
        <v>117440</v>
      </c>
      <c r="D235" s="3">
        <v>117440</v>
      </c>
      <c r="E235" s="115">
        <f t="shared" si="3"/>
        <v>1</v>
      </c>
      <c r="F235" s="3">
        <v>117440</v>
      </c>
      <c r="G235" s="3" t="s">
        <v>8</v>
      </c>
    </row>
    <row r="236" spans="1:7" x14ac:dyDescent="0.25">
      <c r="A236" t="s">
        <v>16</v>
      </c>
      <c r="B236" t="s">
        <v>17</v>
      </c>
      <c r="C236" s="4">
        <v>117440</v>
      </c>
      <c r="D236" s="4">
        <v>117440</v>
      </c>
      <c r="E236" s="114">
        <f t="shared" si="3"/>
        <v>1</v>
      </c>
      <c r="F236" s="4">
        <v>117440</v>
      </c>
      <c r="G236" s="4" t="s">
        <v>8</v>
      </c>
    </row>
    <row r="237" spans="1:7" x14ac:dyDescent="0.25">
      <c r="A237" s="2" t="s">
        <v>63</v>
      </c>
      <c r="B237" s="2" t="s">
        <v>61</v>
      </c>
      <c r="C237" s="3">
        <v>104050</v>
      </c>
      <c r="D237" s="3">
        <v>104050</v>
      </c>
      <c r="E237" s="115">
        <f t="shared" si="3"/>
        <v>1</v>
      </c>
      <c r="F237" s="3">
        <v>104050</v>
      </c>
      <c r="G237" s="3" t="s">
        <v>8</v>
      </c>
    </row>
    <row r="238" spans="1:7" x14ac:dyDescent="0.25">
      <c r="A238" t="s">
        <v>18</v>
      </c>
      <c r="B238" t="s">
        <v>19</v>
      </c>
      <c r="C238" s="4">
        <v>11650</v>
      </c>
      <c r="D238" s="4">
        <v>11650</v>
      </c>
      <c r="E238" s="114">
        <f t="shared" si="3"/>
        <v>1</v>
      </c>
      <c r="F238" s="4">
        <v>11650</v>
      </c>
      <c r="G238" s="4" t="s">
        <v>8</v>
      </c>
    </row>
    <row r="239" spans="1:7" x14ac:dyDescent="0.25">
      <c r="A239" s="2" t="s">
        <v>39</v>
      </c>
      <c r="B239" s="2" t="s">
        <v>40</v>
      </c>
      <c r="C239" s="3">
        <v>300</v>
      </c>
      <c r="D239" s="3">
        <v>300</v>
      </c>
      <c r="E239" s="115">
        <f t="shared" si="3"/>
        <v>1</v>
      </c>
      <c r="F239" s="3">
        <v>300</v>
      </c>
      <c r="G239" s="3" t="s">
        <v>8</v>
      </c>
    </row>
    <row r="240" spans="1:7" x14ac:dyDescent="0.25">
      <c r="A240" t="s">
        <v>45</v>
      </c>
      <c r="B240" t="s">
        <v>46</v>
      </c>
      <c r="C240" s="4">
        <v>1440</v>
      </c>
      <c r="D240" s="4">
        <v>1440</v>
      </c>
      <c r="E240" s="114">
        <f t="shared" si="3"/>
        <v>1</v>
      </c>
      <c r="F240" s="4">
        <v>1440</v>
      </c>
      <c r="G240" s="4" t="s">
        <v>8</v>
      </c>
    </row>
    <row r="241" spans="1:7" x14ac:dyDescent="0.25">
      <c r="A241" s="2" t="s">
        <v>235</v>
      </c>
      <c r="B241" s="2" t="s">
        <v>236</v>
      </c>
      <c r="C241" s="3">
        <v>269600</v>
      </c>
      <c r="D241" s="3">
        <v>196500</v>
      </c>
      <c r="E241" s="115">
        <f t="shared" si="3"/>
        <v>0.72885756676557867</v>
      </c>
      <c r="F241" s="3">
        <v>196500</v>
      </c>
      <c r="G241" s="3" t="s">
        <v>8</v>
      </c>
    </row>
    <row r="242" spans="1:7" x14ac:dyDescent="0.25">
      <c r="A242" t="s">
        <v>237</v>
      </c>
      <c r="B242" t="s">
        <v>236</v>
      </c>
      <c r="C242" s="4">
        <v>269600</v>
      </c>
      <c r="D242" s="4">
        <v>196500</v>
      </c>
      <c r="E242" s="114">
        <f t="shared" si="3"/>
        <v>0.72885756676557867</v>
      </c>
      <c r="F242" s="4">
        <v>196500</v>
      </c>
      <c r="G242" s="4" t="s">
        <v>8</v>
      </c>
    </row>
    <row r="243" spans="1:7" x14ac:dyDescent="0.25">
      <c r="A243" s="2" t="s">
        <v>10</v>
      </c>
      <c r="B243" s="2" t="s">
        <v>11</v>
      </c>
      <c r="C243" s="3">
        <v>269600</v>
      </c>
      <c r="D243" s="3">
        <v>196500</v>
      </c>
      <c r="E243" s="115">
        <f t="shared" si="3"/>
        <v>0.72885756676557867</v>
      </c>
      <c r="F243" s="3">
        <v>196500</v>
      </c>
      <c r="G243" s="3" t="s">
        <v>8</v>
      </c>
    </row>
    <row r="244" spans="1:7" x14ac:dyDescent="0.25">
      <c r="A244" t="s">
        <v>238</v>
      </c>
      <c r="B244" t="s">
        <v>239</v>
      </c>
      <c r="C244" s="4">
        <v>229600</v>
      </c>
      <c r="D244" s="4">
        <v>178500</v>
      </c>
      <c r="E244" s="114">
        <f t="shared" si="3"/>
        <v>0.77743902439024393</v>
      </c>
      <c r="F244" s="4">
        <v>178500</v>
      </c>
      <c r="G244" s="4" t="s">
        <v>8</v>
      </c>
    </row>
    <row r="245" spans="1:7" x14ac:dyDescent="0.25">
      <c r="A245" s="2" t="s">
        <v>240</v>
      </c>
      <c r="B245" s="2" t="s">
        <v>241</v>
      </c>
      <c r="C245" s="3">
        <v>110500</v>
      </c>
      <c r="D245" s="3">
        <v>110700</v>
      </c>
      <c r="E245" s="115">
        <f t="shared" si="3"/>
        <v>1.0018099547511312</v>
      </c>
      <c r="F245" s="3">
        <v>110700</v>
      </c>
      <c r="G245" s="3" t="s">
        <v>8</v>
      </c>
    </row>
    <row r="246" spans="1:7" x14ac:dyDescent="0.25">
      <c r="A246" t="s">
        <v>169</v>
      </c>
      <c r="B246" t="s">
        <v>170</v>
      </c>
      <c r="C246" s="4">
        <v>110500</v>
      </c>
      <c r="D246" s="4">
        <v>110700</v>
      </c>
      <c r="E246" s="114">
        <f t="shared" si="3"/>
        <v>1.0018099547511312</v>
      </c>
      <c r="F246" s="4">
        <v>110700</v>
      </c>
      <c r="G246" s="4" t="s">
        <v>8</v>
      </c>
    </row>
    <row r="247" spans="1:7" x14ac:dyDescent="0.25">
      <c r="A247" s="2" t="s">
        <v>18</v>
      </c>
      <c r="B247" s="2" t="s">
        <v>19</v>
      </c>
      <c r="C247" s="3">
        <v>33000</v>
      </c>
      <c r="D247" s="3">
        <v>33200</v>
      </c>
      <c r="E247" s="115">
        <f t="shared" si="3"/>
        <v>1.0060606060606061</v>
      </c>
      <c r="F247" s="3">
        <v>33200</v>
      </c>
      <c r="G247" s="3" t="s">
        <v>8</v>
      </c>
    </row>
    <row r="248" spans="1:7" x14ac:dyDescent="0.25">
      <c r="A248" t="s">
        <v>45</v>
      </c>
      <c r="B248" t="s">
        <v>46</v>
      </c>
      <c r="C248" s="4">
        <v>77500</v>
      </c>
      <c r="D248" s="4">
        <v>77500</v>
      </c>
      <c r="E248" s="114">
        <f t="shared" si="3"/>
        <v>1</v>
      </c>
      <c r="F248" s="4">
        <v>77500</v>
      </c>
      <c r="G248" s="4" t="s">
        <v>8</v>
      </c>
    </row>
    <row r="249" spans="1:7" x14ac:dyDescent="0.25">
      <c r="A249" s="2" t="s">
        <v>242</v>
      </c>
      <c r="B249" s="2" t="s">
        <v>243</v>
      </c>
      <c r="C249" s="3">
        <v>119100</v>
      </c>
      <c r="D249" s="3">
        <v>67800</v>
      </c>
      <c r="E249" s="115">
        <f t="shared" si="3"/>
        <v>0.56926952141057929</v>
      </c>
      <c r="F249" s="3">
        <v>67800</v>
      </c>
      <c r="G249" s="3" t="s">
        <v>8</v>
      </c>
    </row>
    <row r="250" spans="1:7" x14ac:dyDescent="0.25">
      <c r="A250" t="s">
        <v>169</v>
      </c>
      <c r="B250" t="s">
        <v>170</v>
      </c>
      <c r="C250" s="4">
        <v>64100</v>
      </c>
      <c r="D250" s="4">
        <v>12800</v>
      </c>
      <c r="E250" s="114">
        <f t="shared" si="3"/>
        <v>0.19968798751950079</v>
      </c>
      <c r="F250" s="4">
        <v>12800</v>
      </c>
      <c r="G250" s="4" t="s">
        <v>8</v>
      </c>
    </row>
    <row r="251" spans="1:7" x14ac:dyDescent="0.25">
      <c r="A251" s="2" t="s">
        <v>18</v>
      </c>
      <c r="B251" s="2" t="s">
        <v>19</v>
      </c>
      <c r="C251" s="3">
        <v>1500</v>
      </c>
      <c r="D251" s="3">
        <v>1500</v>
      </c>
      <c r="E251" s="115">
        <f t="shared" si="3"/>
        <v>1</v>
      </c>
      <c r="F251" s="3">
        <v>1500</v>
      </c>
      <c r="G251" s="3" t="s">
        <v>8</v>
      </c>
    </row>
    <row r="252" spans="1:7" x14ac:dyDescent="0.25">
      <c r="A252" t="s">
        <v>45</v>
      </c>
      <c r="B252" t="s">
        <v>46</v>
      </c>
      <c r="C252" s="4">
        <v>62600</v>
      </c>
      <c r="D252" s="4">
        <v>11300</v>
      </c>
      <c r="E252" s="114">
        <f t="shared" si="3"/>
        <v>0.18051118210862621</v>
      </c>
      <c r="F252" s="4">
        <v>11300</v>
      </c>
      <c r="G252" s="4" t="s">
        <v>8</v>
      </c>
    </row>
    <row r="253" spans="1:7" x14ac:dyDescent="0.25">
      <c r="A253" s="2" t="s">
        <v>244</v>
      </c>
      <c r="B253" s="2" t="s">
        <v>245</v>
      </c>
      <c r="C253" s="3">
        <v>55000</v>
      </c>
      <c r="D253" s="3">
        <v>55000</v>
      </c>
      <c r="E253" s="115">
        <f t="shared" si="3"/>
        <v>1</v>
      </c>
      <c r="F253" s="3">
        <v>55000</v>
      </c>
      <c r="G253" s="3" t="s">
        <v>8</v>
      </c>
    </row>
    <row r="254" spans="1:7" x14ac:dyDescent="0.25">
      <c r="A254" t="s">
        <v>45</v>
      </c>
      <c r="B254" t="s">
        <v>46</v>
      </c>
      <c r="C254" s="4">
        <v>55000</v>
      </c>
      <c r="D254" s="4">
        <v>55000</v>
      </c>
      <c r="E254" s="114">
        <f t="shared" si="3"/>
        <v>1</v>
      </c>
      <c r="F254" s="4">
        <v>55000</v>
      </c>
      <c r="G254" s="4" t="s">
        <v>8</v>
      </c>
    </row>
    <row r="255" spans="1:7" x14ac:dyDescent="0.25">
      <c r="A255" s="2" t="s">
        <v>246</v>
      </c>
      <c r="B255" s="2" t="s">
        <v>247</v>
      </c>
      <c r="C255" s="3">
        <v>40000</v>
      </c>
      <c r="D255" s="3">
        <v>18000</v>
      </c>
      <c r="E255" s="115">
        <f t="shared" si="3"/>
        <v>0.45</v>
      </c>
      <c r="F255" s="3">
        <v>18000</v>
      </c>
      <c r="G255" s="3" t="s">
        <v>8</v>
      </c>
    </row>
    <row r="256" spans="1:7" x14ac:dyDescent="0.25">
      <c r="A256" t="s">
        <v>249</v>
      </c>
      <c r="B256" t="s">
        <v>250</v>
      </c>
      <c r="C256" s="4">
        <v>40000</v>
      </c>
      <c r="D256" s="4">
        <v>18000</v>
      </c>
      <c r="E256" s="114">
        <f t="shared" si="3"/>
        <v>0.45</v>
      </c>
      <c r="F256" s="4">
        <v>18000</v>
      </c>
      <c r="G256" s="4" t="s">
        <v>8</v>
      </c>
    </row>
    <row r="257" spans="1:7" x14ac:dyDescent="0.25">
      <c r="A257" s="2" t="s">
        <v>169</v>
      </c>
      <c r="B257" s="2" t="s">
        <v>170</v>
      </c>
      <c r="C257" s="3">
        <v>40000</v>
      </c>
      <c r="D257" s="3">
        <v>18000</v>
      </c>
      <c r="E257" s="115">
        <f t="shared" si="3"/>
        <v>0.45</v>
      </c>
      <c r="F257" s="3">
        <v>18000</v>
      </c>
      <c r="G257" s="3" t="s">
        <v>8</v>
      </c>
    </row>
    <row r="258" spans="1:7" x14ac:dyDescent="0.25">
      <c r="A258" t="s">
        <v>18</v>
      </c>
      <c r="B258" t="s">
        <v>19</v>
      </c>
      <c r="C258" s="4">
        <v>8000</v>
      </c>
      <c r="D258" s="4">
        <v>4000</v>
      </c>
      <c r="E258" s="114">
        <f t="shared" si="3"/>
        <v>0.5</v>
      </c>
      <c r="F258" s="4">
        <v>4000</v>
      </c>
      <c r="G258" s="4" t="s">
        <v>8</v>
      </c>
    </row>
    <row r="259" spans="1:7" x14ac:dyDescent="0.25">
      <c r="A259" s="2" t="s">
        <v>45</v>
      </c>
      <c r="B259" s="2" t="s">
        <v>46</v>
      </c>
      <c r="C259" s="3">
        <v>32000</v>
      </c>
      <c r="D259" s="3">
        <v>14000</v>
      </c>
      <c r="E259" s="115">
        <f t="shared" si="3"/>
        <v>0.4375</v>
      </c>
      <c r="F259" s="3">
        <v>14000</v>
      </c>
      <c r="G259" s="3" t="s">
        <v>8</v>
      </c>
    </row>
    <row r="260" spans="1:7" x14ac:dyDescent="0.25">
      <c r="A260" t="s">
        <v>251</v>
      </c>
      <c r="B260" t="s">
        <v>252</v>
      </c>
      <c r="C260" s="4">
        <v>12834265</v>
      </c>
      <c r="D260" s="4">
        <v>13113318</v>
      </c>
      <c r="E260" s="114">
        <f t="shared" ref="E260:E323" si="4">D260/C260</f>
        <v>1.0217428111387759</v>
      </c>
      <c r="F260" s="4">
        <v>13212808</v>
      </c>
      <c r="G260" s="4" t="s">
        <v>253</v>
      </c>
    </row>
    <row r="261" spans="1:7" x14ac:dyDescent="0.25">
      <c r="A261" s="2" t="s">
        <v>254</v>
      </c>
      <c r="B261" s="2" t="s">
        <v>252</v>
      </c>
      <c r="C261" s="3">
        <v>7980310</v>
      </c>
      <c r="D261" s="3">
        <v>7877510</v>
      </c>
      <c r="E261" s="115">
        <f t="shared" si="4"/>
        <v>0.98711829490333081</v>
      </c>
      <c r="F261" s="3">
        <v>7877510</v>
      </c>
      <c r="G261" s="3" t="s">
        <v>8</v>
      </c>
    </row>
    <row r="262" spans="1:7" x14ac:dyDescent="0.25">
      <c r="A262" t="s">
        <v>10</v>
      </c>
      <c r="B262" t="s">
        <v>11</v>
      </c>
      <c r="C262" s="4">
        <v>7980310</v>
      </c>
      <c r="D262" s="4">
        <v>7877510</v>
      </c>
      <c r="E262" s="114">
        <f t="shared" si="4"/>
        <v>0.98711829490333081</v>
      </c>
      <c r="F262" s="4">
        <v>7877510</v>
      </c>
      <c r="G262" s="4" t="s">
        <v>8</v>
      </c>
    </row>
    <row r="263" spans="1:7" x14ac:dyDescent="0.25">
      <c r="A263" s="2" t="s">
        <v>255</v>
      </c>
      <c r="B263" s="2" t="s">
        <v>256</v>
      </c>
      <c r="C263" s="3">
        <v>2537000</v>
      </c>
      <c r="D263" s="3">
        <v>2537000</v>
      </c>
      <c r="E263" s="115">
        <f t="shared" si="4"/>
        <v>1</v>
      </c>
      <c r="F263" s="3">
        <v>2537000</v>
      </c>
      <c r="G263" s="3" t="s">
        <v>8</v>
      </c>
    </row>
    <row r="264" spans="1:7" x14ac:dyDescent="0.25">
      <c r="A264" t="s">
        <v>257</v>
      </c>
      <c r="B264" t="s">
        <v>258</v>
      </c>
      <c r="C264" s="4">
        <v>136000</v>
      </c>
      <c r="D264" s="4">
        <v>136000</v>
      </c>
      <c r="E264" s="114">
        <f t="shared" si="4"/>
        <v>1</v>
      </c>
      <c r="F264" s="4">
        <v>136000</v>
      </c>
      <c r="G264" s="4" t="s">
        <v>8</v>
      </c>
    </row>
    <row r="265" spans="1:7" x14ac:dyDescent="0.25">
      <c r="A265" s="2" t="s">
        <v>16</v>
      </c>
      <c r="B265" s="2" t="s">
        <v>17</v>
      </c>
      <c r="C265" s="3">
        <v>136000</v>
      </c>
      <c r="D265" s="3">
        <v>136000</v>
      </c>
      <c r="E265" s="115">
        <f t="shared" si="4"/>
        <v>1</v>
      </c>
      <c r="F265" s="3">
        <v>136000</v>
      </c>
      <c r="G265" s="3" t="s">
        <v>8</v>
      </c>
    </row>
    <row r="266" spans="1:7" x14ac:dyDescent="0.25">
      <c r="A266" t="s">
        <v>20</v>
      </c>
      <c r="B266" t="s">
        <v>21</v>
      </c>
      <c r="C266" s="4">
        <v>136000</v>
      </c>
      <c r="D266" s="4">
        <v>136000</v>
      </c>
      <c r="E266" s="114">
        <f t="shared" si="4"/>
        <v>1</v>
      </c>
      <c r="F266" s="4">
        <v>136000</v>
      </c>
      <c r="G266" s="4" t="s">
        <v>8</v>
      </c>
    </row>
    <row r="267" spans="1:7" x14ac:dyDescent="0.25">
      <c r="A267" s="2" t="s">
        <v>259</v>
      </c>
      <c r="B267" s="2" t="s">
        <v>260</v>
      </c>
      <c r="C267" s="3">
        <v>111000</v>
      </c>
      <c r="D267" s="3">
        <v>111000</v>
      </c>
      <c r="E267" s="115">
        <f t="shared" si="4"/>
        <v>1</v>
      </c>
      <c r="F267" s="3">
        <v>111000</v>
      </c>
      <c r="G267" s="3" t="s">
        <v>8</v>
      </c>
    </row>
    <row r="268" spans="1:7" x14ac:dyDescent="0.25">
      <c r="A268" t="s">
        <v>16</v>
      </c>
      <c r="B268" t="s">
        <v>17</v>
      </c>
      <c r="C268" s="4">
        <v>111000</v>
      </c>
      <c r="D268" s="4">
        <v>111000</v>
      </c>
      <c r="E268" s="114">
        <f t="shared" si="4"/>
        <v>1</v>
      </c>
      <c r="F268" s="4">
        <v>111000</v>
      </c>
      <c r="G268" s="4" t="s">
        <v>8</v>
      </c>
    </row>
    <row r="269" spans="1:7" x14ac:dyDescent="0.25">
      <c r="A269" s="2" t="s">
        <v>20</v>
      </c>
      <c r="B269" s="2" t="s">
        <v>21</v>
      </c>
      <c r="C269" s="3">
        <v>111000</v>
      </c>
      <c r="D269" s="3">
        <v>111000</v>
      </c>
      <c r="E269" s="115">
        <f t="shared" si="4"/>
        <v>1</v>
      </c>
      <c r="F269" s="3">
        <v>111000</v>
      </c>
      <c r="G269" s="3" t="s">
        <v>8</v>
      </c>
    </row>
    <row r="270" spans="1:7" x14ac:dyDescent="0.25">
      <c r="A270" t="s">
        <v>261</v>
      </c>
      <c r="B270" t="s">
        <v>262</v>
      </c>
      <c r="C270" s="4">
        <v>63000</v>
      </c>
      <c r="D270" s="4">
        <v>63000</v>
      </c>
      <c r="E270" s="114">
        <f t="shared" si="4"/>
        <v>1</v>
      </c>
      <c r="F270" s="4">
        <v>63000</v>
      </c>
      <c r="G270" s="4" t="s">
        <v>8</v>
      </c>
    </row>
    <row r="271" spans="1:7" x14ac:dyDescent="0.25">
      <c r="A271" s="2" t="s">
        <v>16</v>
      </c>
      <c r="B271" s="2" t="s">
        <v>17</v>
      </c>
      <c r="C271" s="3">
        <v>63000</v>
      </c>
      <c r="D271" s="3">
        <v>63000</v>
      </c>
      <c r="E271" s="115">
        <f t="shared" si="4"/>
        <v>1</v>
      </c>
      <c r="F271" s="3">
        <v>63000</v>
      </c>
      <c r="G271" s="3" t="s">
        <v>8</v>
      </c>
    </row>
    <row r="272" spans="1:7" x14ac:dyDescent="0.25">
      <c r="A272" t="s">
        <v>20</v>
      </c>
      <c r="B272" t="s">
        <v>21</v>
      </c>
      <c r="C272" s="4">
        <v>63000</v>
      </c>
      <c r="D272" s="4">
        <v>63000</v>
      </c>
      <c r="E272" s="114">
        <f t="shared" si="4"/>
        <v>1</v>
      </c>
      <c r="F272" s="4">
        <v>63000</v>
      </c>
      <c r="G272" s="4" t="s">
        <v>8</v>
      </c>
    </row>
    <row r="273" spans="1:7" x14ac:dyDescent="0.25">
      <c r="A273" s="2" t="s">
        <v>263</v>
      </c>
      <c r="B273" s="2" t="s">
        <v>264</v>
      </c>
      <c r="C273" s="3">
        <v>1455000</v>
      </c>
      <c r="D273" s="3">
        <v>1455000</v>
      </c>
      <c r="E273" s="115">
        <f t="shared" si="4"/>
        <v>1</v>
      </c>
      <c r="F273" s="3">
        <v>1455000</v>
      </c>
      <c r="G273" s="3" t="s">
        <v>8</v>
      </c>
    </row>
    <row r="274" spans="1:7" x14ac:dyDescent="0.25">
      <c r="A274" t="s">
        <v>16</v>
      </c>
      <c r="B274" t="s">
        <v>17</v>
      </c>
      <c r="C274" s="4">
        <v>1455000</v>
      </c>
      <c r="D274" s="4">
        <v>1455000</v>
      </c>
      <c r="E274" s="114">
        <f t="shared" si="4"/>
        <v>1</v>
      </c>
      <c r="F274" s="4">
        <v>1455000</v>
      </c>
      <c r="G274" s="4" t="s">
        <v>8</v>
      </c>
    </row>
    <row r="275" spans="1:7" x14ac:dyDescent="0.25">
      <c r="A275" s="2" t="s">
        <v>189</v>
      </c>
      <c r="B275" s="2" t="s">
        <v>190</v>
      </c>
      <c r="C275" s="3">
        <v>1455000</v>
      </c>
      <c r="D275" s="3">
        <v>1455000</v>
      </c>
      <c r="E275" s="115">
        <f t="shared" si="4"/>
        <v>1</v>
      </c>
      <c r="F275" s="3">
        <v>1455000</v>
      </c>
      <c r="G275" s="3" t="s">
        <v>8</v>
      </c>
    </row>
    <row r="276" spans="1:7" x14ac:dyDescent="0.25">
      <c r="A276" t="s">
        <v>265</v>
      </c>
      <c r="B276" t="s">
        <v>266</v>
      </c>
      <c r="C276" s="4">
        <v>522000</v>
      </c>
      <c r="D276" s="4">
        <v>522000</v>
      </c>
      <c r="E276" s="114">
        <f t="shared" si="4"/>
        <v>1</v>
      </c>
      <c r="F276" s="4">
        <v>522000</v>
      </c>
      <c r="G276" s="4" t="s">
        <v>8</v>
      </c>
    </row>
    <row r="277" spans="1:7" x14ac:dyDescent="0.25">
      <c r="A277" s="2" t="s">
        <v>16</v>
      </c>
      <c r="B277" s="2" t="s">
        <v>17</v>
      </c>
      <c r="C277" s="3">
        <v>522000</v>
      </c>
      <c r="D277" s="3">
        <v>522000</v>
      </c>
      <c r="E277" s="115">
        <f t="shared" si="4"/>
        <v>1</v>
      </c>
      <c r="F277" s="3">
        <v>522000</v>
      </c>
      <c r="G277" s="3" t="s">
        <v>8</v>
      </c>
    </row>
    <row r="278" spans="1:7" x14ac:dyDescent="0.25">
      <c r="A278" t="s">
        <v>189</v>
      </c>
      <c r="B278" t="s">
        <v>190</v>
      </c>
      <c r="C278" s="4">
        <v>522000</v>
      </c>
      <c r="D278" s="4">
        <v>522000</v>
      </c>
      <c r="E278" s="114">
        <f t="shared" si="4"/>
        <v>1</v>
      </c>
      <c r="F278" s="4">
        <v>522000</v>
      </c>
      <c r="G278" s="4" t="s">
        <v>8</v>
      </c>
    </row>
    <row r="279" spans="1:7" x14ac:dyDescent="0.25">
      <c r="A279" s="2" t="s">
        <v>267</v>
      </c>
      <c r="B279" s="2" t="s">
        <v>268</v>
      </c>
      <c r="C279" s="3">
        <v>35000</v>
      </c>
      <c r="D279" s="3">
        <v>35000</v>
      </c>
      <c r="E279" s="115">
        <f t="shared" si="4"/>
        <v>1</v>
      </c>
      <c r="F279" s="3">
        <v>35000</v>
      </c>
      <c r="G279" s="3" t="s">
        <v>8</v>
      </c>
    </row>
    <row r="280" spans="1:7" x14ac:dyDescent="0.25">
      <c r="A280" t="s">
        <v>16</v>
      </c>
      <c r="B280" t="s">
        <v>17</v>
      </c>
      <c r="C280" s="4">
        <v>35000</v>
      </c>
      <c r="D280" s="4">
        <v>35000</v>
      </c>
      <c r="E280" s="114">
        <f t="shared" si="4"/>
        <v>1</v>
      </c>
      <c r="F280" s="4">
        <v>35000</v>
      </c>
      <c r="G280" s="4" t="s">
        <v>8</v>
      </c>
    </row>
    <row r="281" spans="1:7" x14ac:dyDescent="0.25">
      <c r="A281" s="2" t="s">
        <v>189</v>
      </c>
      <c r="B281" s="2" t="s">
        <v>190</v>
      </c>
      <c r="C281" s="3">
        <v>35000</v>
      </c>
      <c r="D281" s="3">
        <v>35000</v>
      </c>
      <c r="E281" s="115">
        <f t="shared" si="4"/>
        <v>1</v>
      </c>
      <c r="F281" s="3">
        <v>35000</v>
      </c>
      <c r="G281" s="3" t="s">
        <v>8</v>
      </c>
    </row>
    <row r="282" spans="1:7" x14ac:dyDescent="0.25">
      <c r="A282" t="s">
        <v>269</v>
      </c>
      <c r="B282" t="s">
        <v>270</v>
      </c>
      <c r="C282" s="4">
        <v>45000</v>
      </c>
      <c r="D282" s="4">
        <v>45000</v>
      </c>
      <c r="E282" s="114">
        <f t="shared" si="4"/>
        <v>1</v>
      </c>
      <c r="F282" s="4">
        <v>45000</v>
      </c>
      <c r="G282" s="4" t="s">
        <v>8</v>
      </c>
    </row>
    <row r="283" spans="1:7" x14ac:dyDescent="0.25">
      <c r="A283" s="2" t="s">
        <v>16</v>
      </c>
      <c r="B283" s="2" t="s">
        <v>17</v>
      </c>
      <c r="C283" s="3">
        <v>45000</v>
      </c>
      <c r="D283" s="3">
        <v>45000</v>
      </c>
      <c r="E283" s="115">
        <f t="shared" si="4"/>
        <v>1</v>
      </c>
      <c r="F283" s="3">
        <v>45000</v>
      </c>
      <c r="G283" s="3" t="s">
        <v>8</v>
      </c>
    </row>
    <row r="284" spans="1:7" x14ac:dyDescent="0.25">
      <c r="A284" t="s">
        <v>20</v>
      </c>
      <c r="B284" t="s">
        <v>21</v>
      </c>
      <c r="C284" s="4">
        <v>45000</v>
      </c>
      <c r="D284" s="4">
        <v>45000</v>
      </c>
      <c r="E284" s="114">
        <f t="shared" si="4"/>
        <v>1</v>
      </c>
      <c r="F284" s="4">
        <v>45000</v>
      </c>
      <c r="G284" s="4" t="s">
        <v>8</v>
      </c>
    </row>
    <row r="285" spans="1:7" x14ac:dyDescent="0.25">
      <c r="A285" s="2" t="s">
        <v>271</v>
      </c>
      <c r="B285" s="2" t="s">
        <v>272</v>
      </c>
      <c r="C285" s="3">
        <v>160000</v>
      </c>
      <c r="D285" s="3">
        <v>160000</v>
      </c>
      <c r="E285" s="115">
        <f t="shared" si="4"/>
        <v>1</v>
      </c>
      <c r="F285" s="3">
        <v>160000</v>
      </c>
      <c r="G285" s="3" t="s">
        <v>8</v>
      </c>
    </row>
    <row r="286" spans="1:7" x14ac:dyDescent="0.25">
      <c r="A286" t="s">
        <v>16</v>
      </c>
      <c r="B286" t="s">
        <v>17</v>
      </c>
      <c r="C286" s="4">
        <v>160000</v>
      </c>
      <c r="D286" s="4">
        <v>160000</v>
      </c>
      <c r="E286" s="114">
        <f t="shared" si="4"/>
        <v>1</v>
      </c>
      <c r="F286" s="4">
        <v>160000</v>
      </c>
      <c r="G286" s="4" t="s">
        <v>8</v>
      </c>
    </row>
    <row r="287" spans="1:7" x14ac:dyDescent="0.25">
      <c r="A287" s="2" t="s">
        <v>20</v>
      </c>
      <c r="B287" s="2" t="s">
        <v>21</v>
      </c>
      <c r="C287" s="3">
        <v>160000</v>
      </c>
      <c r="D287" s="3">
        <v>160000</v>
      </c>
      <c r="E287" s="115">
        <f t="shared" si="4"/>
        <v>1</v>
      </c>
      <c r="F287" s="3">
        <v>160000</v>
      </c>
      <c r="G287" s="3" t="s">
        <v>8</v>
      </c>
    </row>
    <row r="288" spans="1:7" x14ac:dyDescent="0.25">
      <c r="A288" t="s">
        <v>273</v>
      </c>
      <c r="B288" t="s">
        <v>274</v>
      </c>
      <c r="C288" s="4">
        <v>10000</v>
      </c>
      <c r="D288" s="4">
        <v>10000</v>
      </c>
      <c r="E288" s="114">
        <f t="shared" si="4"/>
        <v>1</v>
      </c>
      <c r="F288" s="4">
        <v>10000</v>
      </c>
      <c r="G288" s="4" t="s">
        <v>8</v>
      </c>
    </row>
    <row r="289" spans="1:7" x14ac:dyDescent="0.25">
      <c r="A289" s="2" t="s">
        <v>16</v>
      </c>
      <c r="B289" s="2" t="s">
        <v>17</v>
      </c>
      <c r="C289" s="3">
        <v>10000</v>
      </c>
      <c r="D289" s="3">
        <v>10000</v>
      </c>
      <c r="E289" s="115">
        <f t="shared" si="4"/>
        <v>1</v>
      </c>
      <c r="F289" s="3">
        <v>10000</v>
      </c>
      <c r="G289" s="3" t="s">
        <v>8</v>
      </c>
    </row>
    <row r="290" spans="1:7" x14ac:dyDescent="0.25">
      <c r="A290" t="s">
        <v>189</v>
      </c>
      <c r="B290" t="s">
        <v>190</v>
      </c>
      <c r="C290" s="4">
        <v>10000</v>
      </c>
      <c r="D290" s="4">
        <v>10000</v>
      </c>
      <c r="E290" s="114">
        <f t="shared" si="4"/>
        <v>1</v>
      </c>
      <c r="F290" s="4">
        <v>10000</v>
      </c>
      <c r="G290" s="4" t="s">
        <v>8</v>
      </c>
    </row>
    <row r="291" spans="1:7" x14ac:dyDescent="0.25">
      <c r="A291" s="2" t="s">
        <v>275</v>
      </c>
      <c r="B291" s="2" t="s">
        <v>276</v>
      </c>
      <c r="C291" s="3">
        <v>539000</v>
      </c>
      <c r="D291" s="3">
        <v>539000</v>
      </c>
      <c r="E291" s="115">
        <f t="shared" si="4"/>
        <v>1</v>
      </c>
      <c r="F291" s="3">
        <v>539000</v>
      </c>
      <c r="G291" s="3" t="s">
        <v>8</v>
      </c>
    </row>
    <row r="292" spans="1:7" x14ac:dyDescent="0.25">
      <c r="A292" t="s">
        <v>277</v>
      </c>
      <c r="B292" t="s">
        <v>278</v>
      </c>
      <c r="C292" s="4">
        <v>105000</v>
      </c>
      <c r="D292" s="4">
        <v>105000</v>
      </c>
      <c r="E292" s="114">
        <f t="shared" si="4"/>
        <v>1</v>
      </c>
      <c r="F292" s="4">
        <v>105000</v>
      </c>
      <c r="G292" s="4" t="s">
        <v>8</v>
      </c>
    </row>
    <row r="293" spans="1:7" x14ac:dyDescent="0.25">
      <c r="A293" s="2" t="s">
        <v>16</v>
      </c>
      <c r="B293" s="2" t="s">
        <v>17</v>
      </c>
      <c r="C293" s="3">
        <v>105000</v>
      </c>
      <c r="D293" s="3">
        <v>105000</v>
      </c>
      <c r="E293" s="115">
        <f t="shared" si="4"/>
        <v>1</v>
      </c>
      <c r="F293" s="3">
        <v>105000</v>
      </c>
      <c r="G293" s="3" t="s">
        <v>8</v>
      </c>
    </row>
    <row r="294" spans="1:7" x14ac:dyDescent="0.25">
      <c r="A294" t="s">
        <v>18</v>
      </c>
      <c r="B294" t="s">
        <v>19</v>
      </c>
      <c r="C294" s="4">
        <v>27000</v>
      </c>
      <c r="D294" s="4">
        <v>27000</v>
      </c>
      <c r="E294" s="114">
        <f t="shared" si="4"/>
        <v>1</v>
      </c>
      <c r="F294" s="4">
        <v>27000</v>
      </c>
      <c r="G294" s="4" t="s">
        <v>8</v>
      </c>
    </row>
    <row r="295" spans="1:7" x14ac:dyDescent="0.25">
      <c r="A295" s="2" t="s">
        <v>20</v>
      </c>
      <c r="B295" s="2" t="s">
        <v>21</v>
      </c>
      <c r="C295" s="3">
        <v>78000</v>
      </c>
      <c r="D295" s="3">
        <v>78000</v>
      </c>
      <c r="E295" s="115">
        <f t="shared" si="4"/>
        <v>1</v>
      </c>
      <c r="F295" s="3">
        <v>78000</v>
      </c>
      <c r="G295" s="3" t="s">
        <v>8</v>
      </c>
    </row>
    <row r="296" spans="1:7" x14ac:dyDescent="0.25">
      <c r="A296" t="s">
        <v>279</v>
      </c>
      <c r="B296" t="s">
        <v>280</v>
      </c>
      <c r="C296" s="4">
        <v>74000</v>
      </c>
      <c r="D296" s="4">
        <v>74000</v>
      </c>
      <c r="E296" s="114">
        <f t="shared" si="4"/>
        <v>1</v>
      </c>
      <c r="F296" s="4">
        <v>74000</v>
      </c>
      <c r="G296" s="4" t="s">
        <v>8</v>
      </c>
    </row>
    <row r="297" spans="1:7" x14ac:dyDescent="0.25">
      <c r="A297" s="2" t="s">
        <v>16</v>
      </c>
      <c r="B297" s="2" t="s">
        <v>17</v>
      </c>
      <c r="C297" s="3">
        <v>74000</v>
      </c>
      <c r="D297" s="3">
        <v>74000</v>
      </c>
      <c r="E297" s="115">
        <f t="shared" si="4"/>
        <v>1</v>
      </c>
      <c r="F297" s="3">
        <v>74000</v>
      </c>
      <c r="G297" s="3" t="s">
        <v>8</v>
      </c>
    </row>
    <row r="298" spans="1:7" x14ac:dyDescent="0.25">
      <c r="A298" t="s">
        <v>18</v>
      </c>
      <c r="B298" t="s">
        <v>19</v>
      </c>
      <c r="C298" s="4">
        <v>70000</v>
      </c>
      <c r="D298" s="4">
        <v>70000</v>
      </c>
      <c r="E298" s="114">
        <f t="shared" si="4"/>
        <v>1</v>
      </c>
      <c r="F298" s="4">
        <v>70000</v>
      </c>
      <c r="G298" s="4" t="s">
        <v>8</v>
      </c>
    </row>
    <row r="299" spans="1:7" x14ac:dyDescent="0.25">
      <c r="A299" s="2" t="s">
        <v>20</v>
      </c>
      <c r="B299" s="2" t="s">
        <v>21</v>
      </c>
      <c r="C299" s="3">
        <v>4000</v>
      </c>
      <c r="D299" s="3">
        <v>4000</v>
      </c>
      <c r="E299" s="115">
        <f t="shared" si="4"/>
        <v>1</v>
      </c>
      <c r="F299" s="3">
        <v>4000</v>
      </c>
      <c r="G299" s="3" t="s">
        <v>8</v>
      </c>
    </row>
    <row r="300" spans="1:7" x14ac:dyDescent="0.25">
      <c r="A300" t="s">
        <v>281</v>
      </c>
      <c r="B300" t="s">
        <v>282</v>
      </c>
      <c r="C300" s="4">
        <v>47000</v>
      </c>
      <c r="D300" s="4">
        <v>47000</v>
      </c>
      <c r="E300" s="114">
        <f t="shared" si="4"/>
        <v>1</v>
      </c>
      <c r="F300" s="4">
        <v>47000</v>
      </c>
      <c r="G300" s="4" t="s">
        <v>8</v>
      </c>
    </row>
    <row r="301" spans="1:7" x14ac:dyDescent="0.25">
      <c r="A301" s="2" t="s">
        <v>16</v>
      </c>
      <c r="B301" s="2" t="s">
        <v>17</v>
      </c>
      <c r="C301" s="3">
        <v>47000</v>
      </c>
      <c r="D301" s="3">
        <v>47000</v>
      </c>
      <c r="E301" s="115">
        <f t="shared" si="4"/>
        <v>1</v>
      </c>
      <c r="F301" s="3">
        <v>47000</v>
      </c>
      <c r="G301" s="3" t="s">
        <v>8</v>
      </c>
    </row>
    <row r="302" spans="1:7" x14ac:dyDescent="0.25">
      <c r="A302" t="s">
        <v>20</v>
      </c>
      <c r="B302" t="s">
        <v>21</v>
      </c>
      <c r="C302" s="4">
        <v>47000</v>
      </c>
      <c r="D302" s="4">
        <v>47000</v>
      </c>
      <c r="E302" s="114">
        <f t="shared" si="4"/>
        <v>1</v>
      </c>
      <c r="F302" s="4">
        <v>47000</v>
      </c>
      <c r="G302" s="4" t="s">
        <v>8</v>
      </c>
    </row>
    <row r="303" spans="1:7" x14ac:dyDescent="0.25">
      <c r="A303" s="2" t="s">
        <v>283</v>
      </c>
      <c r="B303" s="2" t="s">
        <v>284</v>
      </c>
      <c r="C303" s="3">
        <v>13000</v>
      </c>
      <c r="D303" s="3">
        <v>13000</v>
      </c>
      <c r="E303" s="115">
        <f t="shared" si="4"/>
        <v>1</v>
      </c>
      <c r="F303" s="3">
        <v>13000</v>
      </c>
      <c r="G303" s="3" t="s">
        <v>8</v>
      </c>
    </row>
    <row r="304" spans="1:7" x14ac:dyDescent="0.25">
      <c r="A304" t="s">
        <v>16</v>
      </c>
      <c r="B304" t="s">
        <v>17</v>
      </c>
      <c r="C304" s="4">
        <v>13000</v>
      </c>
      <c r="D304" s="4">
        <v>13000</v>
      </c>
      <c r="E304" s="114">
        <f t="shared" si="4"/>
        <v>1</v>
      </c>
      <c r="F304" s="4">
        <v>13000</v>
      </c>
      <c r="G304" s="4" t="s">
        <v>8</v>
      </c>
    </row>
    <row r="305" spans="1:7" x14ac:dyDescent="0.25">
      <c r="A305" s="2" t="s">
        <v>20</v>
      </c>
      <c r="B305" s="2" t="s">
        <v>21</v>
      </c>
      <c r="C305" s="3">
        <v>13000</v>
      </c>
      <c r="D305" s="3">
        <v>13000</v>
      </c>
      <c r="E305" s="115">
        <f t="shared" si="4"/>
        <v>1</v>
      </c>
      <c r="F305" s="3">
        <v>13000</v>
      </c>
      <c r="G305" s="3" t="s">
        <v>8</v>
      </c>
    </row>
    <row r="306" spans="1:7" x14ac:dyDescent="0.25">
      <c r="A306" t="s">
        <v>285</v>
      </c>
      <c r="B306" t="s">
        <v>286</v>
      </c>
      <c r="C306" s="4">
        <v>13000</v>
      </c>
      <c r="D306" s="4">
        <v>13000</v>
      </c>
      <c r="E306" s="114">
        <f t="shared" si="4"/>
        <v>1</v>
      </c>
      <c r="F306" s="4">
        <v>13000</v>
      </c>
      <c r="G306" s="4" t="s">
        <v>8</v>
      </c>
    </row>
    <row r="307" spans="1:7" x14ac:dyDescent="0.25">
      <c r="A307" s="2" t="s">
        <v>16</v>
      </c>
      <c r="B307" s="2" t="s">
        <v>17</v>
      </c>
      <c r="C307" s="3">
        <v>13000</v>
      </c>
      <c r="D307" s="3">
        <v>13000</v>
      </c>
      <c r="E307" s="115">
        <f t="shared" si="4"/>
        <v>1</v>
      </c>
      <c r="F307" s="3">
        <v>13000</v>
      </c>
      <c r="G307" s="3" t="s">
        <v>8</v>
      </c>
    </row>
    <row r="308" spans="1:7" x14ac:dyDescent="0.25">
      <c r="A308" t="s">
        <v>18</v>
      </c>
      <c r="B308" t="s">
        <v>19</v>
      </c>
      <c r="C308" s="4">
        <v>7000</v>
      </c>
      <c r="D308" s="4">
        <v>7000</v>
      </c>
      <c r="E308" s="114">
        <f t="shared" si="4"/>
        <v>1</v>
      </c>
      <c r="F308" s="4">
        <v>7000</v>
      </c>
      <c r="G308" s="4" t="s">
        <v>8</v>
      </c>
    </row>
    <row r="309" spans="1:7" x14ac:dyDescent="0.25">
      <c r="A309" s="2" t="s">
        <v>20</v>
      </c>
      <c r="B309" s="2" t="s">
        <v>21</v>
      </c>
      <c r="C309" s="3">
        <v>6000</v>
      </c>
      <c r="D309" s="3">
        <v>6000</v>
      </c>
      <c r="E309" s="115">
        <f t="shared" si="4"/>
        <v>1</v>
      </c>
      <c r="F309" s="3">
        <v>6000</v>
      </c>
      <c r="G309" s="3" t="s">
        <v>8</v>
      </c>
    </row>
    <row r="310" spans="1:7" x14ac:dyDescent="0.25">
      <c r="A310" t="s">
        <v>287</v>
      </c>
      <c r="B310" t="s">
        <v>288</v>
      </c>
      <c r="C310" s="4">
        <v>5000</v>
      </c>
      <c r="D310" s="4">
        <v>5000</v>
      </c>
      <c r="E310" s="114">
        <f t="shared" si="4"/>
        <v>1</v>
      </c>
      <c r="F310" s="4">
        <v>5000</v>
      </c>
      <c r="G310" s="4" t="s">
        <v>8</v>
      </c>
    </row>
    <row r="311" spans="1:7" x14ac:dyDescent="0.25">
      <c r="A311" s="2" t="s">
        <v>16</v>
      </c>
      <c r="B311" s="2" t="s">
        <v>17</v>
      </c>
      <c r="C311" s="3">
        <v>5000</v>
      </c>
      <c r="D311" s="3">
        <v>5000</v>
      </c>
      <c r="E311" s="115">
        <f t="shared" si="4"/>
        <v>1</v>
      </c>
      <c r="F311" s="3">
        <v>5000</v>
      </c>
      <c r="G311" s="3" t="s">
        <v>8</v>
      </c>
    </row>
    <row r="312" spans="1:7" x14ac:dyDescent="0.25">
      <c r="A312" t="s">
        <v>289</v>
      </c>
      <c r="B312" t="s">
        <v>290</v>
      </c>
      <c r="C312" s="4">
        <v>5000</v>
      </c>
      <c r="D312" s="4">
        <v>5000</v>
      </c>
      <c r="E312" s="114">
        <f t="shared" si="4"/>
        <v>1</v>
      </c>
      <c r="F312" s="4">
        <v>5000</v>
      </c>
      <c r="G312" s="4" t="s">
        <v>8</v>
      </c>
    </row>
    <row r="313" spans="1:7" x14ac:dyDescent="0.25">
      <c r="A313" s="2" t="s">
        <v>291</v>
      </c>
      <c r="B313" s="2" t="s">
        <v>292</v>
      </c>
      <c r="C313" s="3">
        <v>252000</v>
      </c>
      <c r="D313" s="3">
        <v>252000</v>
      </c>
      <c r="E313" s="115">
        <f t="shared" si="4"/>
        <v>1</v>
      </c>
      <c r="F313" s="3">
        <v>252000</v>
      </c>
      <c r="G313" s="3" t="s">
        <v>8</v>
      </c>
    </row>
    <row r="314" spans="1:7" x14ac:dyDescent="0.25">
      <c r="A314" t="s">
        <v>16</v>
      </c>
      <c r="B314" t="s">
        <v>17</v>
      </c>
      <c r="C314" s="4">
        <v>252000</v>
      </c>
      <c r="D314" s="4">
        <v>252000</v>
      </c>
      <c r="E314" s="114">
        <f t="shared" si="4"/>
        <v>1</v>
      </c>
      <c r="F314" s="4">
        <v>252000</v>
      </c>
      <c r="G314" s="4" t="s">
        <v>8</v>
      </c>
    </row>
    <row r="315" spans="1:7" x14ac:dyDescent="0.25">
      <c r="A315" s="2" t="s">
        <v>189</v>
      </c>
      <c r="B315" s="2" t="s">
        <v>190</v>
      </c>
      <c r="C315" s="3">
        <v>2000</v>
      </c>
      <c r="D315" s="3">
        <v>2000</v>
      </c>
      <c r="E315" s="115">
        <f t="shared" si="4"/>
        <v>1</v>
      </c>
      <c r="F315" s="3">
        <v>2000</v>
      </c>
      <c r="G315" s="3" t="s">
        <v>8</v>
      </c>
    </row>
    <row r="316" spans="1:7" x14ac:dyDescent="0.25">
      <c r="A316" t="s">
        <v>289</v>
      </c>
      <c r="B316" t="s">
        <v>290</v>
      </c>
      <c r="C316" s="4">
        <v>4000</v>
      </c>
      <c r="D316" s="4">
        <v>4000</v>
      </c>
      <c r="E316" s="114">
        <f t="shared" si="4"/>
        <v>1</v>
      </c>
      <c r="F316" s="4">
        <v>4000</v>
      </c>
      <c r="G316" s="4" t="s">
        <v>8</v>
      </c>
    </row>
    <row r="317" spans="1:7" x14ac:dyDescent="0.25">
      <c r="A317" s="2" t="s">
        <v>20</v>
      </c>
      <c r="B317" s="2" t="s">
        <v>21</v>
      </c>
      <c r="C317" s="3">
        <v>246000</v>
      </c>
      <c r="D317" s="3">
        <v>246000</v>
      </c>
      <c r="E317" s="115">
        <f t="shared" si="4"/>
        <v>1</v>
      </c>
      <c r="F317" s="3">
        <v>246000</v>
      </c>
      <c r="G317" s="3" t="s">
        <v>8</v>
      </c>
    </row>
    <row r="318" spans="1:7" x14ac:dyDescent="0.25">
      <c r="A318" t="s">
        <v>293</v>
      </c>
      <c r="B318" t="s">
        <v>294</v>
      </c>
      <c r="C318" s="4">
        <v>30000</v>
      </c>
      <c r="D318" s="4">
        <v>30000</v>
      </c>
      <c r="E318" s="114">
        <f t="shared" si="4"/>
        <v>1</v>
      </c>
      <c r="F318" s="4">
        <v>30000</v>
      </c>
      <c r="G318" s="4" t="s">
        <v>8</v>
      </c>
    </row>
    <row r="319" spans="1:7" x14ac:dyDescent="0.25">
      <c r="A319" s="2" t="s">
        <v>16</v>
      </c>
      <c r="B319" s="2" t="s">
        <v>17</v>
      </c>
      <c r="C319" s="3">
        <v>30000</v>
      </c>
      <c r="D319" s="3">
        <v>30000</v>
      </c>
      <c r="E319" s="115">
        <f t="shared" si="4"/>
        <v>1</v>
      </c>
      <c r="F319" s="3">
        <v>30000</v>
      </c>
      <c r="G319" s="3" t="s">
        <v>8</v>
      </c>
    </row>
    <row r="320" spans="1:7" x14ac:dyDescent="0.25">
      <c r="A320" t="s">
        <v>20</v>
      </c>
      <c r="B320" t="s">
        <v>21</v>
      </c>
      <c r="C320" s="4">
        <v>30000</v>
      </c>
      <c r="D320" s="4">
        <v>30000</v>
      </c>
      <c r="E320" s="114">
        <f t="shared" si="4"/>
        <v>1</v>
      </c>
      <c r="F320" s="4">
        <v>30000</v>
      </c>
      <c r="G320" s="4" t="s">
        <v>8</v>
      </c>
    </row>
    <row r="321" spans="1:7" x14ac:dyDescent="0.25">
      <c r="A321" s="2" t="s">
        <v>295</v>
      </c>
      <c r="B321" s="2" t="s">
        <v>296</v>
      </c>
      <c r="C321" s="3">
        <v>1389800</v>
      </c>
      <c r="D321" s="3">
        <v>1364000</v>
      </c>
      <c r="E321" s="115">
        <f t="shared" si="4"/>
        <v>0.98143617786731907</v>
      </c>
      <c r="F321" s="3">
        <v>1364000</v>
      </c>
      <c r="G321" s="3" t="s">
        <v>8</v>
      </c>
    </row>
    <row r="322" spans="1:7" x14ac:dyDescent="0.25">
      <c r="A322" t="s">
        <v>298</v>
      </c>
      <c r="B322" t="s">
        <v>299</v>
      </c>
      <c r="C322" s="4">
        <v>83000</v>
      </c>
      <c r="D322" s="4">
        <v>83000</v>
      </c>
      <c r="E322" s="114">
        <f t="shared" si="4"/>
        <v>1</v>
      </c>
      <c r="F322" s="4">
        <v>83000</v>
      </c>
      <c r="G322" s="4" t="s">
        <v>8</v>
      </c>
    </row>
    <row r="323" spans="1:7" x14ac:dyDescent="0.25">
      <c r="A323" s="2" t="s">
        <v>16</v>
      </c>
      <c r="B323" s="2" t="s">
        <v>17</v>
      </c>
      <c r="C323" s="3">
        <v>83000</v>
      </c>
      <c r="D323" s="3">
        <v>83000</v>
      </c>
      <c r="E323" s="115">
        <f t="shared" si="4"/>
        <v>1</v>
      </c>
      <c r="F323" s="3">
        <v>83000</v>
      </c>
      <c r="G323" s="3" t="s">
        <v>8</v>
      </c>
    </row>
    <row r="324" spans="1:7" x14ac:dyDescent="0.25">
      <c r="A324" t="s">
        <v>300</v>
      </c>
      <c r="B324" t="s">
        <v>301</v>
      </c>
      <c r="C324" s="4">
        <v>83000</v>
      </c>
      <c r="D324" s="4">
        <v>83000</v>
      </c>
      <c r="E324" s="114">
        <f t="shared" ref="E324:E387" si="5">D324/C324</f>
        <v>1</v>
      </c>
      <c r="F324" s="4">
        <v>83000</v>
      </c>
      <c r="G324" s="4" t="s">
        <v>8</v>
      </c>
    </row>
    <row r="325" spans="1:7" x14ac:dyDescent="0.25">
      <c r="A325" s="2" t="s">
        <v>302</v>
      </c>
      <c r="B325" s="2" t="s">
        <v>303</v>
      </c>
      <c r="C325" s="3">
        <v>291200</v>
      </c>
      <c r="D325" s="3">
        <v>291200</v>
      </c>
      <c r="E325" s="115">
        <f t="shared" si="5"/>
        <v>1</v>
      </c>
      <c r="F325" s="3">
        <v>291200</v>
      </c>
      <c r="G325" s="3" t="s">
        <v>8</v>
      </c>
    </row>
    <row r="326" spans="1:7" x14ac:dyDescent="0.25">
      <c r="A326" t="s">
        <v>16</v>
      </c>
      <c r="B326" t="s">
        <v>17</v>
      </c>
      <c r="C326" s="4">
        <v>291200</v>
      </c>
      <c r="D326" s="4">
        <v>291200</v>
      </c>
      <c r="E326" s="114">
        <f t="shared" si="5"/>
        <v>1</v>
      </c>
      <c r="F326" s="4">
        <v>291200</v>
      </c>
      <c r="G326" s="4" t="s">
        <v>8</v>
      </c>
    </row>
    <row r="327" spans="1:7" x14ac:dyDescent="0.25">
      <c r="A327" s="2" t="s">
        <v>300</v>
      </c>
      <c r="B327" s="2" t="s">
        <v>301</v>
      </c>
      <c r="C327" s="3">
        <v>291200</v>
      </c>
      <c r="D327" s="3">
        <v>291200</v>
      </c>
      <c r="E327" s="115">
        <f t="shared" si="5"/>
        <v>1</v>
      </c>
      <c r="F327" s="3">
        <v>291200</v>
      </c>
      <c r="G327" s="3" t="s">
        <v>8</v>
      </c>
    </row>
    <row r="328" spans="1:7" x14ac:dyDescent="0.25">
      <c r="A328" t="s">
        <v>304</v>
      </c>
      <c r="B328" t="s">
        <v>305</v>
      </c>
      <c r="C328" s="4">
        <v>501600</v>
      </c>
      <c r="D328" s="4">
        <v>481800</v>
      </c>
      <c r="E328" s="114">
        <f t="shared" si="5"/>
        <v>0.96052631578947367</v>
      </c>
      <c r="F328" s="4">
        <v>481800</v>
      </c>
      <c r="G328" s="4" t="s">
        <v>8</v>
      </c>
    </row>
    <row r="329" spans="1:7" x14ac:dyDescent="0.25">
      <c r="A329" s="2" t="s">
        <v>16</v>
      </c>
      <c r="B329" s="2" t="s">
        <v>17</v>
      </c>
      <c r="C329" s="3">
        <v>462400</v>
      </c>
      <c r="D329" s="3">
        <v>442600</v>
      </c>
      <c r="E329" s="115">
        <f t="shared" si="5"/>
        <v>0.95717993079584773</v>
      </c>
      <c r="F329" s="3">
        <v>442600</v>
      </c>
      <c r="G329" s="3" t="s">
        <v>8</v>
      </c>
    </row>
    <row r="330" spans="1:7" x14ac:dyDescent="0.25">
      <c r="A330" t="s">
        <v>300</v>
      </c>
      <c r="B330" t="s">
        <v>301</v>
      </c>
      <c r="C330" s="4">
        <v>462400</v>
      </c>
      <c r="D330" s="4">
        <v>442600</v>
      </c>
      <c r="E330" s="114">
        <f t="shared" si="5"/>
        <v>0.95717993079584773</v>
      </c>
      <c r="F330" s="4">
        <v>442600</v>
      </c>
      <c r="G330" s="4" t="s">
        <v>8</v>
      </c>
    </row>
    <row r="331" spans="1:7" x14ac:dyDescent="0.25">
      <c r="A331" s="2" t="s">
        <v>220</v>
      </c>
      <c r="B331" s="2" t="s">
        <v>221</v>
      </c>
      <c r="C331" s="3">
        <v>29200</v>
      </c>
      <c r="D331" s="3">
        <v>29200</v>
      </c>
      <c r="E331" s="115">
        <f t="shared" si="5"/>
        <v>1</v>
      </c>
      <c r="F331" s="3">
        <v>29200</v>
      </c>
      <c r="G331" s="3" t="s">
        <v>8</v>
      </c>
    </row>
    <row r="332" spans="1:7" x14ac:dyDescent="0.25">
      <c r="A332" t="s">
        <v>300</v>
      </c>
      <c r="B332" t="s">
        <v>301</v>
      </c>
      <c r="C332" s="4">
        <v>29200</v>
      </c>
      <c r="D332" s="4">
        <v>29200</v>
      </c>
      <c r="E332" s="114">
        <f t="shared" si="5"/>
        <v>1</v>
      </c>
      <c r="F332" s="4">
        <v>29200</v>
      </c>
      <c r="G332" s="4" t="s">
        <v>8</v>
      </c>
    </row>
    <row r="333" spans="1:7" x14ac:dyDescent="0.25">
      <c r="A333" s="2" t="s">
        <v>118</v>
      </c>
      <c r="B333" s="2" t="s">
        <v>119</v>
      </c>
      <c r="C333" s="3">
        <v>10000</v>
      </c>
      <c r="D333" s="3">
        <v>10000</v>
      </c>
      <c r="E333" s="115">
        <f t="shared" si="5"/>
        <v>1</v>
      </c>
      <c r="F333" s="3">
        <v>10000</v>
      </c>
      <c r="G333" s="3" t="s">
        <v>8</v>
      </c>
    </row>
    <row r="334" spans="1:7" x14ac:dyDescent="0.25">
      <c r="A334" t="s">
        <v>306</v>
      </c>
      <c r="B334" t="s">
        <v>307</v>
      </c>
      <c r="C334" s="4">
        <v>10000</v>
      </c>
      <c r="D334" s="4">
        <v>10000</v>
      </c>
      <c r="E334" s="114">
        <f t="shared" si="5"/>
        <v>1</v>
      </c>
      <c r="F334" s="4">
        <v>10000</v>
      </c>
      <c r="G334" s="4" t="s">
        <v>8</v>
      </c>
    </row>
    <row r="335" spans="1:7" x14ac:dyDescent="0.25">
      <c r="A335" s="2" t="s">
        <v>300</v>
      </c>
      <c r="B335" s="2" t="s">
        <v>301</v>
      </c>
      <c r="C335" s="3">
        <v>10000</v>
      </c>
      <c r="D335" s="3">
        <v>10000</v>
      </c>
      <c r="E335" s="115">
        <f t="shared" si="5"/>
        <v>1</v>
      </c>
      <c r="F335" s="3">
        <v>10000</v>
      </c>
      <c r="G335" s="3" t="s">
        <v>8</v>
      </c>
    </row>
    <row r="336" spans="1:7" x14ac:dyDescent="0.25">
      <c r="A336" t="s">
        <v>308</v>
      </c>
      <c r="B336" t="s">
        <v>309</v>
      </c>
      <c r="C336" s="4">
        <v>266000</v>
      </c>
      <c r="D336" s="4">
        <v>266000</v>
      </c>
      <c r="E336" s="114">
        <f t="shared" si="5"/>
        <v>1</v>
      </c>
      <c r="F336" s="4">
        <v>266000</v>
      </c>
      <c r="G336" s="4" t="s">
        <v>8</v>
      </c>
    </row>
    <row r="337" spans="1:7" x14ac:dyDescent="0.25">
      <c r="A337" s="2" t="s">
        <v>16</v>
      </c>
      <c r="B337" s="2" t="s">
        <v>17</v>
      </c>
      <c r="C337" s="3">
        <v>266000</v>
      </c>
      <c r="D337" s="3">
        <v>266000</v>
      </c>
      <c r="E337" s="115">
        <f t="shared" si="5"/>
        <v>1</v>
      </c>
      <c r="F337" s="3">
        <v>266000</v>
      </c>
      <c r="G337" s="3" t="s">
        <v>8</v>
      </c>
    </row>
    <row r="338" spans="1:7" x14ac:dyDescent="0.25">
      <c r="A338" t="s">
        <v>289</v>
      </c>
      <c r="B338" t="s">
        <v>290</v>
      </c>
      <c r="C338" s="4">
        <v>2000</v>
      </c>
      <c r="D338" s="4">
        <v>2000</v>
      </c>
      <c r="E338" s="114">
        <f t="shared" si="5"/>
        <v>1</v>
      </c>
      <c r="F338" s="4">
        <v>2000</v>
      </c>
      <c r="G338" s="4" t="s">
        <v>8</v>
      </c>
    </row>
    <row r="339" spans="1:7" x14ac:dyDescent="0.25">
      <c r="A339" s="2" t="s">
        <v>20</v>
      </c>
      <c r="B339" s="2" t="s">
        <v>21</v>
      </c>
      <c r="C339" s="3">
        <v>264000</v>
      </c>
      <c r="D339" s="3">
        <v>264000</v>
      </c>
      <c r="E339" s="115">
        <f t="shared" si="5"/>
        <v>1</v>
      </c>
      <c r="F339" s="3">
        <v>264000</v>
      </c>
      <c r="G339" s="3" t="s">
        <v>8</v>
      </c>
    </row>
    <row r="340" spans="1:7" x14ac:dyDescent="0.25">
      <c r="A340" t="s">
        <v>310</v>
      </c>
      <c r="B340" t="s">
        <v>311</v>
      </c>
      <c r="C340" s="4">
        <v>37000</v>
      </c>
      <c r="D340" s="4">
        <v>37000</v>
      </c>
      <c r="E340" s="114">
        <f t="shared" si="5"/>
        <v>1</v>
      </c>
      <c r="F340" s="4">
        <v>37000</v>
      </c>
      <c r="G340" s="4" t="s">
        <v>8</v>
      </c>
    </row>
    <row r="341" spans="1:7" x14ac:dyDescent="0.25">
      <c r="A341" s="2" t="s">
        <v>16</v>
      </c>
      <c r="B341" s="2" t="s">
        <v>17</v>
      </c>
      <c r="C341" s="3">
        <v>37000</v>
      </c>
      <c r="D341" s="3">
        <v>37000</v>
      </c>
      <c r="E341" s="115">
        <f t="shared" si="5"/>
        <v>1</v>
      </c>
      <c r="F341" s="3">
        <v>37000</v>
      </c>
      <c r="G341" s="3" t="s">
        <v>8</v>
      </c>
    </row>
    <row r="342" spans="1:7" x14ac:dyDescent="0.25">
      <c r="A342" t="s">
        <v>289</v>
      </c>
      <c r="B342" t="s">
        <v>290</v>
      </c>
      <c r="C342" s="4">
        <v>37000</v>
      </c>
      <c r="D342" s="4">
        <v>37000</v>
      </c>
      <c r="E342" s="114">
        <f t="shared" si="5"/>
        <v>1</v>
      </c>
      <c r="F342" s="4">
        <v>37000</v>
      </c>
      <c r="G342" s="4" t="s">
        <v>8</v>
      </c>
    </row>
    <row r="343" spans="1:7" x14ac:dyDescent="0.25">
      <c r="A343" s="2" t="s">
        <v>312</v>
      </c>
      <c r="B343" s="2" t="s">
        <v>313</v>
      </c>
      <c r="C343" s="3">
        <v>211000</v>
      </c>
      <c r="D343" s="3">
        <v>205000</v>
      </c>
      <c r="E343" s="115">
        <f t="shared" si="5"/>
        <v>0.97156398104265407</v>
      </c>
      <c r="F343" s="3">
        <v>205000</v>
      </c>
      <c r="G343" s="3" t="s">
        <v>8</v>
      </c>
    </row>
    <row r="344" spans="1:7" x14ac:dyDescent="0.25">
      <c r="A344" t="s">
        <v>16</v>
      </c>
      <c r="B344" t="s">
        <v>17</v>
      </c>
      <c r="C344" s="4">
        <v>211000</v>
      </c>
      <c r="D344" s="4">
        <v>205000</v>
      </c>
      <c r="E344" s="114">
        <f t="shared" si="5"/>
        <v>0.97156398104265407</v>
      </c>
      <c r="F344" s="4">
        <v>205000</v>
      </c>
      <c r="G344" s="4" t="s">
        <v>8</v>
      </c>
    </row>
    <row r="345" spans="1:7" x14ac:dyDescent="0.25">
      <c r="A345" s="2" t="s">
        <v>289</v>
      </c>
      <c r="B345" s="2" t="s">
        <v>290</v>
      </c>
      <c r="C345" s="3">
        <v>6000</v>
      </c>
      <c r="D345" s="3"/>
      <c r="E345" s="115">
        <f t="shared" si="5"/>
        <v>0</v>
      </c>
      <c r="F345" s="3"/>
      <c r="G345" s="3"/>
    </row>
    <row r="346" spans="1:7" x14ac:dyDescent="0.25">
      <c r="A346" t="s">
        <v>20</v>
      </c>
      <c r="B346" t="s">
        <v>21</v>
      </c>
      <c r="C346" s="4">
        <v>205000</v>
      </c>
      <c r="D346" s="4">
        <v>205000</v>
      </c>
      <c r="E346" s="114">
        <f t="shared" si="5"/>
        <v>1</v>
      </c>
      <c r="F346" s="4">
        <v>205000</v>
      </c>
      <c r="G346" s="4" t="s">
        <v>8</v>
      </c>
    </row>
    <row r="347" spans="1:7" x14ac:dyDescent="0.25">
      <c r="A347" s="2" t="s">
        <v>315</v>
      </c>
      <c r="B347" s="2" t="s">
        <v>316</v>
      </c>
      <c r="C347" s="3">
        <v>1132000</v>
      </c>
      <c r="D347" s="3">
        <v>1132000</v>
      </c>
      <c r="E347" s="115">
        <f t="shared" si="5"/>
        <v>1</v>
      </c>
      <c r="F347" s="3">
        <v>1132000</v>
      </c>
      <c r="G347" s="3" t="s">
        <v>8</v>
      </c>
    </row>
    <row r="348" spans="1:7" x14ac:dyDescent="0.25">
      <c r="A348" t="s">
        <v>317</v>
      </c>
      <c r="B348" t="s">
        <v>318</v>
      </c>
      <c r="C348" s="4">
        <v>905000</v>
      </c>
      <c r="D348" s="4">
        <v>905000</v>
      </c>
      <c r="E348" s="114">
        <f t="shared" si="5"/>
        <v>1</v>
      </c>
      <c r="F348" s="4">
        <v>905000</v>
      </c>
      <c r="G348" s="4" t="s">
        <v>8</v>
      </c>
    </row>
    <row r="349" spans="1:7" x14ac:dyDescent="0.25">
      <c r="A349" s="2" t="s">
        <v>16</v>
      </c>
      <c r="B349" s="2" t="s">
        <v>17</v>
      </c>
      <c r="C349" s="3">
        <v>905000</v>
      </c>
      <c r="D349" s="3">
        <v>905000</v>
      </c>
      <c r="E349" s="115">
        <f t="shared" si="5"/>
        <v>1</v>
      </c>
      <c r="F349" s="3">
        <v>905000</v>
      </c>
      <c r="G349" s="3" t="s">
        <v>8</v>
      </c>
    </row>
    <row r="350" spans="1:7" x14ac:dyDescent="0.25">
      <c r="A350" t="s">
        <v>20</v>
      </c>
      <c r="B350" t="s">
        <v>21</v>
      </c>
      <c r="C350" s="4">
        <v>905000</v>
      </c>
      <c r="D350" s="4">
        <v>905000</v>
      </c>
      <c r="E350" s="114">
        <f t="shared" si="5"/>
        <v>1</v>
      </c>
      <c r="F350" s="4">
        <v>905000</v>
      </c>
      <c r="G350" s="4" t="s">
        <v>8</v>
      </c>
    </row>
    <row r="351" spans="1:7" x14ac:dyDescent="0.25">
      <c r="A351" s="2" t="s">
        <v>319</v>
      </c>
      <c r="B351" s="2" t="s">
        <v>320</v>
      </c>
      <c r="C351" s="3">
        <v>227000</v>
      </c>
      <c r="D351" s="3">
        <v>227000</v>
      </c>
      <c r="E351" s="115">
        <f t="shared" si="5"/>
        <v>1</v>
      </c>
      <c r="F351" s="3">
        <v>227000</v>
      </c>
      <c r="G351" s="3" t="s">
        <v>8</v>
      </c>
    </row>
    <row r="352" spans="1:7" x14ac:dyDescent="0.25">
      <c r="A352" t="s">
        <v>16</v>
      </c>
      <c r="B352" t="s">
        <v>17</v>
      </c>
      <c r="C352" s="4">
        <v>227000</v>
      </c>
      <c r="D352" s="4">
        <v>227000</v>
      </c>
      <c r="E352" s="114">
        <f t="shared" si="5"/>
        <v>1</v>
      </c>
      <c r="F352" s="4">
        <v>227000</v>
      </c>
      <c r="G352" s="4" t="s">
        <v>8</v>
      </c>
    </row>
    <row r="353" spans="1:7" x14ac:dyDescent="0.25">
      <c r="A353" s="2" t="s">
        <v>20</v>
      </c>
      <c r="B353" s="2" t="s">
        <v>21</v>
      </c>
      <c r="C353" s="3">
        <v>227000</v>
      </c>
      <c r="D353" s="3">
        <v>227000</v>
      </c>
      <c r="E353" s="115">
        <f t="shared" si="5"/>
        <v>1</v>
      </c>
      <c r="F353" s="3">
        <v>227000</v>
      </c>
      <c r="G353" s="3" t="s">
        <v>8</v>
      </c>
    </row>
    <row r="354" spans="1:7" x14ac:dyDescent="0.25">
      <c r="A354" t="s">
        <v>321</v>
      </c>
      <c r="B354" t="s">
        <v>322</v>
      </c>
      <c r="C354" s="4">
        <v>828000</v>
      </c>
      <c r="D354" s="4">
        <v>751000</v>
      </c>
      <c r="E354" s="114">
        <f t="shared" si="5"/>
        <v>0.90700483091787443</v>
      </c>
      <c r="F354" s="4">
        <v>751000</v>
      </c>
      <c r="G354" s="4" t="s">
        <v>8</v>
      </c>
    </row>
    <row r="355" spans="1:7" x14ac:dyDescent="0.25">
      <c r="A355" s="2" t="s">
        <v>324</v>
      </c>
      <c r="B355" s="2" t="s">
        <v>325</v>
      </c>
      <c r="C355" s="3">
        <v>730000</v>
      </c>
      <c r="D355" s="3">
        <v>685000</v>
      </c>
      <c r="E355" s="115">
        <f t="shared" si="5"/>
        <v>0.93835616438356162</v>
      </c>
      <c r="F355" s="3">
        <v>685000</v>
      </c>
      <c r="G355" s="3" t="s">
        <v>8</v>
      </c>
    </row>
    <row r="356" spans="1:7" x14ac:dyDescent="0.25">
      <c r="A356" t="s">
        <v>87</v>
      </c>
      <c r="B356" t="s">
        <v>88</v>
      </c>
      <c r="C356" s="4">
        <v>730000</v>
      </c>
      <c r="D356" s="4">
        <v>685000</v>
      </c>
      <c r="E356" s="114">
        <f t="shared" si="5"/>
        <v>0.93835616438356162</v>
      </c>
      <c r="F356" s="4">
        <v>685000</v>
      </c>
      <c r="G356" s="4" t="s">
        <v>8</v>
      </c>
    </row>
    <row r="357" spans="1:7" x14ac:dyDescent="0.25">
      <c r="A357" s="2" t="s">
        <v>20</v>
      </c>
      <c r="B357" s="2" t="s">
        <v>21</v>
      </c>
      <c r="C357" s="3">
        <v>730000</v>
      </c>
      <c r="D357" s="3">
        <v>685000</v>
      </c>
      <c r="E357" s="115">
        <f t="shared" si="5"/>
        <v>0.93835616438356162</v>
      </c>
      <c r="F357" s="3">
        <v>685000</v>
      </c>
      <c r="G357" s="3" t="s">
        <v>8</v>
      </c>
    </row>
    <row r="358" spans="1:7" x14ac:dyDescent="0.25">
      <c r="A358" t="s">
        <v>327</v>
      </c>
      <c r="B358" t="s">
        <v>328</v>
      </c>
      <c r="C358" s="4">
        <v>36000</v>
      </c>
      <c r="D358" s="4">
        <v>36000</v>
      </c>
      <c r="E358" s="114">
        <f t="shared" si="5"/>
        <v>1</v>
      </c>
      <c r="F358" s="4">
        <v>36000</v>
      </c>
      <c r="G358" s="4" t="s">
        <v>8</v>
      </c>
    </row>
    <row r="359" spans="1:7" x14ac:dyDescent="0.25">
      <c r="A359" s="2" t="s">
        <v>16</v>
      </c>
      <c r="B359" s="2" t="s">
        <v>17</v>
      </c>
      <c r="C359" s="3">
        <v>36000</v>
      </c>
      <c r="D359" s="3">
        <v>36000</v>
      </c>
      <c r="E359" s="115">
        <f t="shared" si="5"/>
        <v>1</v>
      </c>
      <c r="F359" s="3">
        <v>36000</v>
      </c>
      <c r="G359" s="3" t="s">
        <v>8</v>
      </c>
    </row>
    <row r="360" spans="1:7" x14ac:dyDescent="0.25">
      <c r="A360" t="s">
        <v>18</v>
      </c>
      <c r="B360" t="s">
        <v>19</v>
      </c>
      <c r="C360" s="4">
        <v>34000</v>
      </c>
      <c r="D360" s="4">
        <v>34000</v>
      </c>
      <c r="E360" s="114">
        <f t="shared" si="5"/>
        <v>1</v>
      </c>
      <c r="F360" s="4">
        <v>34000</v>
      </c>
      <c r="G360" s="4" t="s">
        <v>8</v>
      </c>
    </row>
    <row r="361" spans="1:7" x14ac:dyDescent="0.25">
      <c r="A361" s="2" t="s">
        <v>45</v>
      </c>
      <c r="B361" s="2" t="s">
        <v>46</v>
      </c>
      <c r="C361" s="3">
        <v>2000</v>
      </c>
      <c r="D361" s="3">
        <v>2000</v>
      </c>
      <c r="E361" s="115">
        <f t="shared" si="5"/>
        <v>1</v>
      </c>
      <c r="F361" s="3">
        <v>2000</v>
      </c>
      <c r="G361" s="3" t="s">
        <v>8</v>
      </c>
    </row>
    <row r="362" spans="1:7" x14ac:dyDescent="0.25">
      <c r="A362" t="s">
        <v>329</v>
      </c>
      <c r="B362" t="s">
        <v>330</v>
      </c>
      <c r="C362" s="4">
        <v>62000</v>
      </c>
      <c r="D362" s="4">
        <v>30000</v>
      </c>
      <c r="E362" s="114">
        <f t="shared" si="5"/>
        <v>0.4838709677419355</v>
      </c>
      <c r="F362" s="4">
        <v>30000</v>
      </c>
      <c r="G362" s="4" t="s">
        <v>8</v>
      </c>
    </row>
    <row r="363" spans="1:7" x14ac:dyDescent="0.25">
      <c r="A363" s="2" t="s">
        <v>16</v>
      </c>
      <c r="B363" s="2" t="s">
        <v>17</v>
      </c>
      <c r="C363" s="3">
        <v>62000</v>
      </c>
      <c r="D363" s="3">
        <v>30000</v>
      </c>
      <c r="E363" s="115">
        <f t="shared" si="5"/>
        <v>0.4838709677419355</v>
      </c>
      <c r="F363" s="3">
        <v>30000</v>
      </c>
      <c r="G363" s="3" t="s">
        <v>8</v>
      </c>
    </row>
    <row r="364" spans="1:7" x14ac:dyDescent="0.25">
      <c r="A364" t="s">
        <v>20</v>
      </c>
      <c r="B364" t="s">
        <v>21</v>
      </c>
      <c r="C364" s="4">
        <v>62000</v>
      </c>
      <c r="D364" s="4">
        <v>30000</v>
      </c>
      <c r="E364" s="114">
        <f t="shared" si="5"/>
        <v>0.4838709677419355</v>
      </c>
      <c r="F364" s="4">
        <v>30000</v>
      </c>
      <c r="G364" s="4" t="s">
        <v>8</v>
      </c>
    </row>
    <row r="365" spans="1:7" x14ac:dyDescent="0.25">
      <c r="A365" s="2" t="s">
        <v>332</v>
      </c>
      <c r="B365" s="2" t="s">
        <v>59</v>
      </c>
      <c r="C365" s="3">
        <v>616510</v>
      </c>
      <c r="D365" s="3">
        <v>616510</v>
      </c>
      <c r="E365" s="115">
        <f t="shared" si="5"/>
        <v>1</v>
      </c>
      <c r="F365" s="3">
        <v>616510</v>
      </c>
      <c r="G365" s="3" t="s">
        <v>8</v>
      </c>
    </row>
    <row r="366" spans="1:7" x14ac:dyDescent="0.25">
      <c r="A366" t="s">
        <v>333</v>
      </c>
      <c r="B366" t="s">
        <v>19</v>
      </c>
      <c r="C366" s="4">
        <v>559510</v>
      </c>
      <c r="D366" s="4">
        <v>559510</v>
      </c>
      <c r="E366" s="114">
        <f t="shared" si="5"/>
        <v>1</v>
      </c>
      <c r="F366" s="4">
        <v>559510</v>
      </c>
      <c r="G366" s="4" t="s">
        <v>8</v>
      </c>
    </row>
    <row r="367" spans="1:7" x14ac:dyDescent="0.25">
      <c r="A367" s="2" t="s">
        <v>16</v>
      </c>
      <c r="B367" s="2" t="s">
        <v>17</v>
      </c>
      <c r="C367" s="3">
        <v>349800</v>
      </c>
      <c r="D367" s="3">
        <v>349800</v>
      </c>
      <c r="E367" s="115">
        <f t="shared" si="5"/>
        <v>1</v>
      </c>
      <c r="F367" s="3">
        <v>349800</v>
      </c>
      <c r="G367" s="3" t="s">
        <v>8</v>
      </c>
    </row>
    <row r="368" spans="1:7" x14ac:dyDescent="0.25">
      <c r="A368" t="s">
        <v>18</v>
      </c>
      <c r="B368" t="s">
        <v>19</v>
      </c>
      <c r="C368" s="4">
        <v>349800</v>
      </c>
      <c r="D368" s="4">
        <v>349800</v>
      </c>
      <c r="E368" s="114">
        <f t="shared" si="5"/>
        <v>1</v>
      </c>
      <c r="F368" s="4">
        <v>349800</v>
      </c>
      <c r="G368" s="4" t="s">
        <v>8</v>
      </c>
    </row>
    <row r="369" spans="1:7" x14ac:dyDescent="0.25">
      <c r="A369" s="2" t="s">
        <v>41</v>
      </c>
      <c r="B369" s="2" t="s">
        <v>42</v>
      </c>
      <c r="C369" s="3">
        <v>209710</v>
      </c>
      <c r="D369" s="3">
        <v>209710</v>
      </c>
      <c r="E369" s="115">
        <f t="shared" si="5"/>
        <v>1</v>
      </c>
      <c r="F369" s="3">
        <v>209710</v>
      </c>
      <c r="G369" s="3" t="s">
        <v>8</v>
      </c>
    </row>
    <row r="370" spans="1:7" x14ac:dyDescent="0.25">
      <c r="A370" t="s">
        <v>18</v>
      </c>
      <c r="B370" t="s">
        <v>19</v>
      </c>
      <c r="C370" s="4">
        <v>209710</v>
      </c>
      <c r="D370" s="4">
        <v>209710</v>
      </c>
      <c r="E370" s="114">
        <f t="shared" si="5"/>
        <v>1</v>
      </c>
      <c r="F370" s="4">
        <v>209710</v>
      </c>
      <c r="G370" s="4" t="s">
        <v>8</v>
      </c>
    </row>
    <row r="371" spans="1:7" x14ac:dyDescent="0.25">
      <c r="A371" s="2" t="s">
        <v>334</v>
      </c>
      <c r="B371" s="2" t="s">
        <v>335</v>
      </c>
      <c r="C371" s="3">
        <v>57000</v>
      </c>
      <c r="D371" s="3">
        <v>57000</v>
      </c>
      <c r="E371" s="115">
        <f t="shared" si="5"/>
        <v>1</v>
      </c>
      <c r="F371" s="3">
        <v>57000</v>
      </c>
      <c r="G371" s="3" t="s">
        <v>8</v>
      </c>
    </row>
    <row r="372" spans="1:7" x14ac:dyDescent="0.25">
      <c r="A372" t="s">
        <v>41</v>
      </c>
      <c r="B372" t="s">
        <v>42</v>
      </c>
      <c r="C372" s="4">
        <v>57000</v>
      </c>
      <c r="D372" s="4">
        <v>57000</v>
      </c>
      <c r="E372" s="114">
        <f t="shared" si="5"/>
        <v>1</v>
      </c>
      <c r="F372" s="4">
        <v>57000</v>
      </c>
      <c r="G372" s="4" t="s">
        <v>8</v>
      </c>
    </row>
    <row r="373" spans="1:7" x14ac:dyDescent="0.25">
      <c r="A373" s="2" t="s">
        <v>45</v>
      </c>
      <c r="B373" s="2" t="s">
        <v>46</v>
      </c>
      <c r="C373" s="3">
        <v>52900</v>
      </c>
      <c r="D373" s="3">
        <v>52900</v>
      </c>
      <c r="E373" s="115">
        <f t="shared" si="5"/>
        <v>1</v>
      </c>
      <c r="F373" s="3">
        <v>52900</v>
      </c>
      <c r="G373" s="3" t="s">
        <v>8</v>
      </c>
    </row>
    <row r="374" spans="1:7" x14ac:dyDescent="0.25">
      <c r="A374" t="s">
        <v>336</v>
      </c>
      <c r="B374" t="s">
        <v>337</v>
      </c>
      <c r="C374" s="4">
        <v>100</v>
      </c>
      <c r="D374" s="4">
        <v>100</v>
      </c>
      <c r="E374" s="114">
        <f t="shared" si="5"/>
        <v>1</v>
      </c>
      <c r="F374" s="4">
        <v>100</v>
      </c>
      <c r="G374" s="4" t="s">
        <v>8</v>
      </c>
    </row>
    <row r="375" spans="1:7" x14ac:dyDescent="0.25">
      <c r="A375" s="2" t="s">
        <v>47</v>
      </c>
      <c r="B375" s="2" t="s">
        <v>48</v>
      </c>
      <c r="C375" s="3">
        <v>4000</v>
      </c>
      <c r="D375" s="3">
        <v>4000</v>
      </c>
      <c r="E375" s="115">
        <f t="shared" si="5"/>
        <v>1</v>
      </c>
      <c r="F375" s="3">
        <v>4000</v>
      </c>
      <c r="G375" s="3" t="s">
        <v>8</v>
      </c>
    </row>
    <row r="376" spans="1:7" x14ac:dyDescent="0.25">
      <c r="A376" t="s">
        <v>338</v>
      </c>
      <c r="B376" t="s">
        <v>339</v>
      </c>
      <c r="C376" s="4">
        <v>768000</v>
      </c>
      <c r="D376" s="4">
        <v>768000</v>
      </c>
      <c r="E376" s="114">
        <f t="shared" si="5"/>
        <v>1</v>
      </c>
      <c r="F376" s="4">
        <v>768000</v>
      </c>
      <c r="G376" s="4" t="s">
        <v>8</v>
      </c>
    </row>
    <row r="377" spans="1:7" x14ac:dyDescent="0.25">
      <c r="A377" s="2" t="s">
        <v>340</v>
      </c>
      <c r="B377" s="2" t="s">
        <v>341</v>
      </c>
      <c r="C377" s="3">
        <v>481000</v>
      </c>
      <c r="D377" s="3">
        <v>481000</v>
      </c>
      <c r="E377" s="115">
        <f t="shared" si="5"/>
        <v>1</v>
      </c>
      <c r="F377" s="3">
        <v>481000</v>
      </c>
      <c r="G377" s="3" t="s">
        <v>8</v>
      </c>
    </row>
    <row r="378" spans="1:7" x14ac:dyDescent="0.25">
      <c r="A378" t="s">
        <v>16</v>
      </c>
      <c r="B378" t="s">
        <v>17</v>
      </c>
      <c r="C378" s="4">
        <v>481000</v>
      </c>
      <c r="D378" s="4">
        <v>481000</v>
      </c>
      <c r="E378" s="114">
        <f t="shared" si="5"/>
        <v>1</v>
      </c>
      <c r="F378" s="4">
        <v>481000</v>
      </c>
      <c r="G378" s="4" t="s">
        <v>8</v>
      </c>
    </row>
    <row r="379" spans="1:7" x14ac:dyDescent="0.25">
      <c r="A379" s="2" t="s">
        <v>300</v>
      </c>
      <c r="B379" s="2" t="s">
        <v>301</v>
      </c>
      <c r="C379" s="3">
        <v>481000</v>
      </c>
      <c r="D379" s="3">
        <v>481000</v>
      </c>
      <c r="E379" s="115">
        <f t="shared" si="5"/>
        <v>1</v>
      </c>
      <c r="F379" s="3">
        <v>481000</v>
      </c>
      <c r="G379" s="3" t="s">
        <v>8</v>
      </c>
    </row>
    <row r="380" spans="1:7" x14ac:dyDescent="0.25">
      <c r="A380" t="s">
        <v>342</v>
      </c>
      <c r="B380" t="s">
        <v>343</v>
      </c>
      <c r="C380" s="4">
        <v>287000</v>
      </c>
      <c r="D380" s="4">
        <v>287000</v>
      </c>
      <c r="E380" s="114">
        <f t="shared" si="5"/>
        <v>1</v>
      </c>
      <c r="F380" s="4">
        <v>287000</v>
      </c>
      <c r="G380" s="4" t="s">
        <v>8</v>
      </c>
    </row>
    <row r="381" spans="1:7" x14ac:dyDescent="0.25">
      <c r="A381" s="2" t="s">
        <v>16</v>
      </c>
      <c r="B381" s="2" t="s">
        <v>17</v>
      </c>
      <c r="C381" s="3">
        <v>287000</v>
      </c>
      <c r="D381" s="3">
        <v>287000</v>
      </c>
      <c r="E381" s="115">
        <f t="shared" si="5"/>
        <v>1</v>
      </c>
      <c r="F381" s="3">
        <v>287000</v>
      </c>
      <c r="G381" s="3" t="s">
        <v>8</v>
      </c>
    </row>
    <row r="382" spans="1:7" x14ac:dyDescent="0.25">
      <c r="A382" t="s">
        <v>289</v>
      </c>
      <c r="B382" t="s">
        <v>290</v>
      </c>
      <c r="C382" s="4">
        <v>287000</v>
      </c>
      <c r="D382" s="4">
        <v>287000</v>
      </c>
      <c r="E382" s="114">
        <f t="shared" si="5"/>
        <v>1</v>
      </c>
      <c r="F382" s="4">
        <v>287000</v>
      </c>
      <c r="G382" s="4" t="s">
        <v>8</v>
      </c>
    </row>
    <row r="383" spans="1:7" x14ac:dyDescent="0.25">
      <c r="A383" s="2" t="s">
        <v>344</v>
      </c>
      <c r="B383" s="2" t="s">
        <v>345</v>
      </c>
      <c r="C383" s="3">
        <v>170000</v>
      </c>
      <c r="D383" s="3">
        <v>170000</v>
      </c>
      <c r="E383" s="115">
        <f t="shared" si="5"/>
        <v>1</v>
      </c>
      <c r="F383" s="3">
        <v>170000</v>
      </c>
      <c r="G383" s="3" t="s">
        <v>8</v>
      </c>
    </row>
    <row r="384" spans="1:7" x14ac:dyDescent="0.25">
      <c r="A384" t="s">
        <v>346</v>
      </c>
      <c r="B384" t="s">
        <v>347</v>
      </c>
      <c r="C384" s="4">
        <v>110000</v>
      </c>
      <c r="D384" s="4">
        <v>110000</v>
      </c>
      <c r="E384" s="114">
        <f t="shared" si="5"/>
        <v>1</v>
      </c>
      <c r="F384" s="4">
        <v>110000</v>
      </c>
      <c r="G384" s="4" t="s">
        <v>8</v>
      </c>
    </row>
    <row r="385" spans="1:7" x14ac:dyDescent="0.25">
      <c r="A385" s="2" t="s">
        <v>16</v>
      </c>
      <c r="B385" s="2" t="s">
        <v>17</v>
      </c>
      <c r="C385" s="3">
        <v>110000</v>
      </c>
      <c r="D385" s="3">
        <v>110000</v>
      </c>
      <c r="E385" s="115">
        <f t="shared" si="5"/>
        <v>1</v>
      </c>
      <c r="F385" s="3">
        <v>110000</v>
      </c>
      <c r="G385" s="3" t="s">
        <v>8</v>
      </c>
    </row>
    <row r="386" spans="1:7" x14ac:dyDescent="0.25">
      <c r="A386" t="s">
        <v>20</v>
      </c>
      <c r="B386" t="s">
        <v>21</v>
      </c>
      <c r="C386" s="4">
        <v>110000</v>
      </c>
      <c r="D386" s="4">
        <v>110000</v>
      </c>
      <c r="E386" s="114">
        <f t="shared" si="5"/>
        <v>1</v>
      </c>
      <c r="F386" s="4">
        <v>110000</v>
      </c>
      <c r="G386" s="4" t="s">
        <v>8</v>
      </c>
    </row>
    <row r="387" spans="1:7" x14ac:dyDescent="0.25">
      <c r="A387" s="2" t="s">
        <v>348</v>
      </c>
      <c r="B387" s="2" t="s">
        <v>349</v>
      </c>
      <c r="C387" s="3">
        <v>60000</v>
      </c>
      <c r="D387" s="3">
        <v>60000</v>
      </c>
      <c r="E387" s="115">
        <f t="shared" si="5"/>
        <v>1</v>
      </c>
      <c r="F387" s="3">
        <v>60000</v>
      </c>
      <c r="G387" s="3" t="s">
        <v>8</v>
      </c>
    </row>
    <row r="388" spans="1:7" x14ac:dyDescent="0.25">
      <c r="A388" t="s">
        <v>16</v>
      </c>
      <c r="B388" t="s">
        <v>17</v>
      </c>
      <c r="C388" s="4">
        <v>60000</v>
      </c>
      <c r="D388" s="4">
        <v>60000</v>
      </c>
      <c r="E388" s="114">
        <f t="shared" ref="E388:E451" si="6">D388/C388</f>
        <v>1</v>
      </c>
      <c r="F388" s="4">
        <v>60000</v>
      </c>
      <c r="G388" s="4" t="s">
        <v>8</v>
      </c>
    </row>
    <row r="389" spans="1:7" x14ac:dyDescent="0.25">
      <c r="A389" s="2" t="s">
        <v>20</v>
      </c>
      <c r="B389" s="2" t="s">
        <v>21</v>
      </c>
      <c r="C389" s="3">
        <v>60000</v>
      </c>
      <c r="D389" s="3">
        <v>60000</v>
      </c>
      <c r="E389" s="115">
        <f t="shared" si="6"/>
        <v>1</v>
      </c>
      <c r="F389" s="3">
        <v>60000</v>
      </c>
      <c r="G389" s="3" t="s">
        <v>8</v>
      </c>
    </row>
    <row r="390" spans="1:7" x14ac:dyDescent="0.25">
      <c r="A390" t="s">
        <v>350</v>
      </c>
      <c r="B390" t="s">
        <v>351</v>
      </c>
      <c r="C390" s="4">
        <v>533760</v>
      </c>
      <c r="D390" s="4">
        <v>544398</v>
      </c>
      <c r="E390" s="114">
        <f t="shared" si="6"/>
        <v>1.0199303057553957</v>
      </c>
      <c r="F390" s="4">
        <v>547018</v>
      </c>
      <c r="G390" s="4" t="s">
        <v>352</v>
      </c>
    </row>
    <row r="391" spans="1:7" x14ac:dyDescent="0.25">
      <c r="A391" s="2" t="s">
        <v>353</v>
      </c>
      <c r="B391" s="2" t="s">
        <v>354</v>
      </c>
      <c r="C391" s="3">
        <v>533760</v>
      </c>
      <c r="D391" s="3">
        <v>544398</v>
      </c>
      <c r="E391" s="115">
        <f t="shared" si="6"/>
        <v>1.0199303057553957</v>
      </c>
      <c r="F391" s="3">
        <v>547018</v>
      </c>
      <c r="G391" s="3" t="s">
        <v>352</v>
      </c>
    </row>
    <row r="392" spans="1:7" x14ac:dyDescent="0.25">
      <c r="A392" t="s">
        <v>355</v>
      </c>
      <c r="B392" t="s">
        <v>354</v>
      </c>
      <c r="C392" s="4">
        <v>533760</v>
      </c>
      <c r="D392" s="4">
        <v>544398</v>
      </c>
      <c r="E392" s="114">
        <f t="shared" si="6"/>
        <v>1.0199303057553957</v>
      </c>
      <c r="F392" s="4">
        <v>547018</v>
      </c>
      <c r="G392" s="4" t="s">
        <v>352</v>
      </c>
    </row>
    <row r="393" spans="1:7" x14ac:dyDescent="0.25">
      <c r="A393" s="2" t="s">
        <v>356</v>
      </c>
      <c r="B393" s="2" t="s">
        <v>357</v>
      </c>
      <c r="C393" s="3">
        <v>533760</v>
      </c>
      <c r="D393" s="3">
        <v>544398</v>
      </c>
      <c r="E393" s="115">
        <f t="shared" si="6"/>
        <v>1.0199303057553957</v>
      </c>
      <c r="F393" s="3">
        <v>547018</v>
      </c>
      <c r="G393" s="3" t="s">
        <v>352</v>
      </c>
    </row>
    <row r="394" spans="1:7" x14ac:dyDescent="0.25">
      <c r="A394" t="s">
        <v>16</v>
      </c>
      <c r="B394" t="s">
        <v>17</v>
      </c>
      <c r="C394" s="4">
        <v>449817</v>
      </c>
      <c r="D394" s="4">
        <v>459000</v>
      </c>
      <c r="E394" s="114">
        <f t="shared" si="6"/>
        <v>1.0204149687539599</v>
      </c>
      <c r="F394" s="4">
        <v>461700</v>
      </c>
      <c r="G394" s="4" t="s">
        <v>358</v>
      </c>
    </row>
    <row r="395" spans="1:7" x14ac:dyDescent="0.25">
      <c r="A395" s="2" t="s">
        <v>63</v>
      </c>
      <c r="B395" s="2" t="s">
        <v>61</v>
      </c>
      <c r="C395" s="3">
        <v>363021</v>
      </c>
      <c r="D395" s="3">
        <v>369868</v>
      </c>
      <c r="E395" s="115">
        <f t="shared" si="6"/>
        <v>1.0188611678112285</v>
      </c>
      <c r="F395" s="3">
        <v>370888</v>
      </c>
      <c r="G395" s="3" t="s">
        <v>359</v>
      </c>
    </row>
    <row r="396" spans="1:7" x14ac:dyDescent="0.25">
      <c r="A396" t="s">
        <v>18</v>
      </c>
      <c r="B396" t="s">
        <v>19</v>
      </c>
      <c r="C396" s="4">
        <v>69532</v>
      </c>
      <c r="D396" s="4">
        <v>69332</v>
      </c>
      <c r="E396" s="114">
        <f t="shared" si="6"/>
        <v>0.99712362653166886</v>
      </c>
      <c r="F396" s="4">
        <v>71112</v>
      </c>
      <c r="G396" s="4" t="s">
        <v>360</v>
      </c>
    </row>
    <row r="397" spans="1:7" x14ac:dyDescent="0.25">
      <c r="A397" s="2" t="s">
        <v>45</v>
      </c>
      <c r="B397" s="2" t="s">
        <v>46</v>
      </c>
      <c r="C397" s="3">
        <v>17264</v>
      </c>
      <c r="D397" s="3">
        <v>19800</v>
      </c>
      <c r="E397" s="115">
        <f t="shared" si="6"/>
        <v>1.1468952734012976</v>
      </c>
      <c r="F397" s="3">
        <v>19700</v>
      </c>
      <c r="G397" s="3" t="s">
        <v>361</v>
      </c>
    </row>
    <row r="398" spans="1:7" x14ac:dyDescent="0.25">
      <c r="A398" t="s">
        <v>220</v>
      </c>
      <c r="B398" t="s">
        <v>221</v>
      </c>
      <c r="C398" s="4">
        <v>48978</v>
      </c>
      <c r="D398" s="4">
        <v>49000</v>
      </c>
      <c r="E398" s="114">
        <f t="shared" si="6"/>
        <v>1.0004491812650578</v>
      </c>
      <c r="F398" s="4">
        <v>48950</v>
      </c>
      <c r="G398" s="4" t="s">
        <v>362</v>
      </c>
    </row>
    <row r="399" spans="1:7" x14ac:dyDescent="0.25">
      <c r="A399" s="2" t="s">
        <v>18</v>
      </c>
      <c r="B399" s="2" t="s">
        <v>19</v>
      </c>
      <c r="C399" s="3">
        <v>5308</v>
      </c>
      <c r="D399" s="3">
        <v>5500</v>
      </c>
      <c r="E399" s="115">
        <f t="shared" si="6"/>
        <v>1.0361718161266014</v>
      </c>
      <c r="F399" s="3">
        <v>5450</v>
      </c>
      <c r="G399" s="3" t="s">
        <v>363</v>
      </c>
    </row>
    <row r="400" spans="1:7" x14ac:dyDescent="0.25">
      <c r="A400" t="s">
        <v>45</v>
      </c>
      <c r="B400" t="s">
        <v>46</v>
      </c>
      <c r="C400" s="4">
        <v>43670</v>
      </c>
      <c r="D400" s="4">
        <v>43500</v>
      </c>
      <c r="E400" s="114">
        <f t="shared" si="6"/>
        <v>0.99610716739180216</v>
      </c>
      <c r="F400" s="4">
        <v>43500</v>
      </c>
      <c r="G400" s="4" t="s">
        <v>8</v>
      </c>
    </row>
    <row r="401" spans="1:7" x14ac:dyDescent="0.25">
      <c r="A401" s="2" t="s">
        <v>127</v>
      </c>
      <c r="B401" s="2" t="s">
        <v>128</v>
      </c>
      <c r="C401" s="3">
        <v>3984</v>
      </c>
      <c r="D401" s="3">
        <v>4675</v>
      </c>
      <c r="E401" s="115">
        <f t="shared" si="6"/>
        <v>1.1734437751004017</v>
      </c>
      <c r="F401" s="3">
        <v>5450</v>
      </c>
      <c r="G401" s="3" t="s">
        <v>364</v>
      </c>
    </row>
    <row r="402" spans="1:7" x14ac:dyDescent="0.25">
      <c r="A402" t="s">
        <v>18</v>
      </c>
      <c r="B402" t="s">
        <v>19</v>
      </c>
      <c r="C402" s="4">
        <v>2656</v>
      </c>
      <c r="D402" s="4">
        <v>3500</v>
      </c>
      <c r="E402" s="114">
        <f t="shared" si="6"/>
        <v>1.3177710843373494</v>
      </c>
      <c r="F402" s="4">
        <v>3450</v>
      </c>
      <c r="G402" s="4" t="s">
        <v>365</v>
      </c>
    </row>
    <row r="403" spans="1:7" x14ac:dyDescent="0.25">
      <c r="A403" s="2" t="s">
        <v>45</v>
      </c>
      <c r="B403" s="2" t="s">
        <v>46</v>
      </c>
      <c r="C403" s="3">
        <v>1328</v>
      </c>
      <c r="D403" s="3">
        <v>1175</v>
      </c>
      <c r="E403" s="115">
        <f t="shared" si="6"/>
        <v>0.88478915662650603</v>
      </c>
      <c r="F403" s="3">
        <v>2000</v>
      </c>
      <c r="G403" s="3" t="s">
        <v>366</v>
      </c>
    </row>
    <row r="404" spans="1:7" x14ac:dyDescent="0.25">
      <c r="A404" t="s">
        <v>41</v>
      </c>
      <c r="B404" t="s">
        <v>42</v>
      </c>
      <c r="C404" s="4">
        <v>50</v>
      </c>
      <c r="D404" s="4">
        <v>50</v>
      </c>
      <c r="E404" s="114">
        <f t="shared" si="6"/>
        <v>1</v>
      </c>
      <c r="F404" s="4">
        <v>50</v>
      </c>
      <c r="G404" s="4" t="s">
        <v>8</v>
      </c>
    </row>
    <row r="405" spans="1:7" x14ac:dyDescent="0.25">
      <c r="A405" s="2" t="s">
        <v>18</v>
      </c>
      <c r="B405" s="2" t="s">
        <v>19</v>
      </c>
      <c r="C405" s="3">
        <v>50</v>
      </c>
      <c r="D405" s="3">
        <v>50</v>
      </c>
      <c r="E405" s="115">
        <f t="shared" si="6"/>
        <v>1</v>
      </c>
      <c r="F405" s="3">
        <v>50</v>
      </c>
      <c r="G405" s="3" t="s">
        <v>8</v>
      </c>
    </row>
    <row r="406" spans="1:7" x14ac:dyDescent="0.25">
      <c r="A406" t="s">
        <v>169</v>
      </c>
      <c r="B406" t="s">
        <v>170</v>
      </c>
      <c r="C406" s="4">
        <v>26287</v>
      </c>
      <c r="D406" s="4">
        <v>28100</v>
      </c>
      <c r="E406" s="114">
        <f t="shared" si="6"/>
        <v>1.0689694525811237</v>
      </c>
      <c r="F406" s="4">
        <v>27820</v>
      </c>
      <c r="G406" s="4" t="s">
        <v>367</v>
      </c>
    </row>
    <row r="407" spans="1:7" x14ac:dyDescent="0.25">
      <c r="A407" s="2" t="s">
        <v>18</v>
      </c>
      <c r="B407" s="2" t="s">
        <v>19</v>
      </c>
      <c r="C407" s="3">
        <v>26057</v>
      </c>
      <c r="D407" s="3">
        <v>27870</v>
      </c>
      <c r="E407" s="115">
        <f t="shared" si="6"/>
        <v>1.0695782323368002</v>
      </c>
      <c r="F407" s="3">
        <v>27590</v>
      </c>
      <c r="G407" s="3" t="s">
        <v>367</v>
      </c>
    </row>
    <row r="408" spans="1:7" x14ac:dyDescent="0.25">
      <c r="A408" t="s">
        <v>69</v>
      </c>
      <c r="B408" t="s">
        <v>68</v>
      </c>
      <c r="C408" s="4">
        <v>230</v>
      </c>
      <c r="D408" s="4">
        <v>230</v>
      </c>
      <c r="E408" s="114">
        <f t="shared" si="6"/>
        <v>1</v>
      </c>
      <c r="F408" s="4">
        <v>230</v>
      </c>
      <c r="G408" s="4" t="s">
        <v>8</v>
      </c>
    </row>
    <row r="409" spans="1:7" x14ac:dyDescent="0.25">
      <c r="A409" s="2" t="s">
        <v>147</v>
      </c>
      <c r="B409" s="2" t="s">
        <v>148</v>
      </c>
      <c r="C409" s="3">
        <v>4644</v>
      </c>
      <c r="D409" s="3">
        <v>3573</v>
      </c>
      <c r="E409" s="115">
        <f t="shared" si="6"/>
        <v>0.76937984496124034</v>
      </c>
      <c r="F409" s="3">
        <v>3048</v>
      </c>
      <c r="G409" s="3" t="s">
        <v>368</v>
      </c>
    </row>
    <row r="410" spans="1:7" x14ac:dyDescent="0.25">
      <c r="A410" t="s">
        <v>18</v>
      </c>
      <c r="B410" t="s">
        <v>19</v>
      </c>
      <c r="C410" s="4">
        <v>2654</v>
      </c>
      <c r="D410" s="4">
        <v>2398</v>
      </c>
      <c r="E410" s="114">
        <f t="shared" si="6"/>
        <v>0.90354182366239644</v>
      </c>
      <c r="F410" s="4">
        <v>1548</v>
      </c>
      <c r="G410" s="4" t="s">
        <v>369</v>
      </c>
    </row>
    <row r="411" spans="1:7" x14ac:dyDescent="0.25">
      <c r="A411" s="2" t="s">
        <v>45</v>
      </c>
      <c r="B411" s="2" t="s">
        <v>46</v>
      </c>
      <c r="C411" s="3">
        <v>1990</v>
      </c>
      <c r="D411" s="3">
        <v>1175</v>
      </c>
      <c r="E411" s="115">
        <f t="shared" si="6"/>
        <v>0.59045226130653261</v>
      </c>
      <c r="F411" s="3">
        <v>1500</v>
      </c>
      <c r="G411" s="3" t="s">
        <v>370</v>
      </c>
    </row>
    <row r="412" spans="1:7" x14ac:dyDescent="0.25">
      <c r="A412" t="s">
        <v>371</v>
      </c>
      <c r="B412" t="s">
        <v>372</v>
      </c>
      <c r="C412" s="4">
        <v>551282</v>
      </c>
      <c r="D412" s="4">
        <v>652400</v>
      </c>
      <c r="E412" s="114">
        <f t="shared" si="6"/>
        <v>1.1834233658998481</v>
      </c>
      <c r="F412" s="4">
        <v>742000</v>
      </c>
      <c r="G412" s="4" t="s">
        <v>373</v>
      </c>
    </row>
    <row r="413" spans="1:7" x14ac:dyDescent="0.25">
      <c r="A413" s="2" t="s">
        <v>374</v>
      </c>
      <c r="B413" s="2" t="s">
        <v>375</v>
      </c>
      <c r="C413" s="3">
        <v>551282</v>
      </c>
      <c r="D413" s="3">
        <v>652400</v>
      </c>
      <c r="E413" s="115">
        <f t="shared" si="6"/>
        <v>1.1834233658998481</v>
      </c>
      <c r="F413" s="3">
        <v>742000</v>
      </c>
      <c r="G413" s="3" t="s">
        <v>373</v>
      </c>
    </row>
    <row r="414" spans="1:7" x14ac:dyDescent="0.25">
      <c r="A414" t="s">
        <v>376</v>
      </c>
      <c r="B414" t="s">
        <v>375</v>
      </c>
      <c r="C414" s="4">
        <v>551282</v>
      </c>
      <c r="D414" s="4">
        <v>652400</v>
      </c>
      <c r="E414" s="114">
        <f t="shared" si="6"/>
        <v>1.1834233658998481</v>
      </c>
      <c r="F414" s="4">
        <v>742000</v>
      </c>
      <c r="G414" s="4" t="s">
        <v>373</v>
      </c>
    </row>
    <row r="415" spans="1:7" x14ac:dyDescent="0.25">
      <c r="A415" s="2" t="s">
        <v>377</v>
      </c>
      <c r="B415" s="2" t="s">
        <v>378</v>
      </c>
      <c r="C415" s="3">
        <v>551282</v>
      </c>
      <c r="D415" s="3">
        <v>652400</v>
      </c>
      <c r="E415" s="115">
        <f t="shared" si="6"/>
        <v>1.1834233658998481</v>
      </c>
      <c r="F415" s="3">
        <v>742000</v>
      </c>
      <c r="G415" s="3" t="s">
        <v>373</v>
      </c>
    </row>
    <row r="416" spans="1:7" x14ac:dyDescent="0.25">
      <c r="A416" t="s">
        <v>16</v>
      </c>
      <c r="B416" t="s">
        <v>17</v>
      </c>
      <c r="C416" s="4">
        <v>520383</v>
      </c>
      <c r="D416" s="4">
        <v>619750</v>
      </c>
      <c r="E416" s="114">
        <f t="shared" si="6"/>
        <v>1.1909497427856022</v>
      </c>
      <c r="F416" s="4">
        <v>705500</v>
      </c>
      <c r="G416" s="4" t="s">
        <v>379</v>
      </c>
    </row>
    <row r="417" spans="1:7" x14ac:dyDescent="0.25">
      <c r="A417" s="2" t="s">
        <v>63</v>
      </c>
      <c r="B417" s="2" t="s">
        <v>61</v>
      </c>
      <c r="C417" s="3">
        <v>416168</v>
      </c>
      <c r="D417" s="3">
        <v>476900</v>
      </c>
      <c r="E417" s="115">
        <f t="shared" si="6"/>
        <v>1.1459314507602698</v>
      </c>
      <c r="F417" s="3">
        <v>506400</v>
      </c>
      <c r="G417" s="3" t="s">
        <v>380</v>
      </c>
    </row>
    <row r="418" spans="1:7" x14ac:dyDescent="0.25">
      <c r="A418" t="s">
        <v>18</v>
      </c>
      <c r="B418" t="s">
        <v>19</v>
      </c>
      <c r="C418" s="4">
        <v>95915</v>
      </c>
      <c r="D418" s="4">
        <v>128600</v>
      </c>
      <c r="E418" s="114">
        <f t="shared" si="6"/>
        <v>1.3407704738570609</v>
      </c>
      <c r="F418" s="4">
        <v>177000</v>
      </c>
      <c r="G418" s="4" t="s">
        <v>381</v>
      </c>
    </row>
    <row r="419" spans="1:7" x14ac:dyDescent="0.25">
      <c r="A419" s="2" t="s">
        <v>45</v>
      </c>
      <c r="B419" s="2" t="s">
        <v>46</v>
      </c>
      <c r="C419" s="3">
        <v>8300</v>
      </c>
      <c r="D419" s="3">
        <v>14250</v>
      </c>
      <c r="E419" s="115">
        <f t="shared" si="6"/>
        <v>1.7168674698795181</v>
      </c>
      <c r="F419" s="3">
        <v>22100</v>
      </c>
      <c r="G419" s="3" t="s">
        <v>382</v>
      </c>
    </row>
    <row r="420" spans="1:7" x14ac:dyDescent="0.25">
      <c r="A420" t="s">
        <v>220</v>
      </c>
      <c r="B420" t="s">
        <v>221</v>
      </c>
      <c r="C420" s="4">
        <v>9699</v>
      </c>
      <c r="D420" s="4">
        <v>4500</v>
      </c>
      <c r="E420" s="114">
        <f t="shared" si="6"/>
        <v>0.46396535725332511</v>
      </c>
      <c r="F420" s="4">
        <v>6000</v>
      </c>
      <c r="G420" s="4" t="s">
        <v>383</v>
      </c>
    </row>
    <row r="421" spans="1:7" x14ac:dyDescent="0.25">
      <c r="A421" s="2" t="s">
        <v>18</v>
      </c>
      <c r="B421" s="2" t="s">
        <v>19</v>
      </c>
      <c r="C421" s="3">
        <v>5399</v>
      </c>
      <c r="D421" s="3">
        <v>4500</v>
      </c>
      <c r="E421" s="115">
        <f t="shared" si="6"/>
        <v>0.83348768290424158</v>
      </c>
      <c r="F421" s="3">
        <v>4000</v>
      </c>
      <c r="G421" s="3" t="s">
        <v>219</v>
      </c>
    </row>
    <row r="422" spans="1:7" x14ac:dyDescent="0.25">
      <c r="A422" t="s">
        <v>45</v>
      </c>
      <c r="B422" t="s">
        <v>46</v>
      </c>
      <c r="C422" s="4">
        <v>4300</v>
      </c>
      <c r="D422" s="4"/>
      <c r="E422" s="114">
        <f t="shared" si="6"/>
        <v>0</v>
      </c>
      <c r="F422" s="4">
        <v>2000</v>
      </c>
      <c r="G422" s="4"/>
    </row>
    <row r="423" spans="1:7" x14ac:dyDescent="0.25">
      <c r="A423" s="2" t="s">
        <v>127</v>
      </c>
      <c r="B423" s="2" t="s">
        <v>128</v>
      </c>
      <c r="C423" s="3"/>
      <c r="D423" s="3">
        <v>4500</v>
      </c>
      <c r="E423" s="115" t="e">
        <f t="shared" si="6"/>
        <v>#DIV/0!</v>
      </c>
      <c r="F423" s="3">
        <v>3000</v>
      </c>
      <c r="G423" s="3" t="s">
        <v>384</v>
      </c>
    </row>
    <row r="424" spans="1:7" x14ac:dyDescent="0.25">
      <c r="A424" t="s">
        <v>18</v>
      </c>
      <c r="B424" t="s">
        <v>19</v>
      </c>
      <c r="C424" s="4"/>
      <c r="D424" s="4">
        <v>2500</v>
      </c>
      <c r="E424" s="114" t="e">
        <f t="shared" si="6"/>
        <v>#DIV/0!</v>
      </c>
      <c r="F424" s="4">
        <v>3000</v>
      </c>
      <c r="G424" s="4" t="s">
        <v>385</v>
      </c>
    </row>
    <row r="425" spans="1:7" x14ac:dyDescent="0.25">
      <c r="A425" s="2" t="s">
        <v>45</v>
      </c>
      <c r="B425" s="2" t="s">
        <v>46</v>
      </c>
      <c r="C425" s="3"/>
      <c r="D425" s="3">
        <v>2000</v>
      </c>
      <c r="E425" s="115" t="e">
        <f t="shared" si="6"/>
        <v>#DIV/0!</v>
      </c>
      <c r="F425" s="3"/>
      <c r="G425" s="3"/>
    </row>
    <row r="426" spans="1:7" x14ac:dyDescent="0.25">
      <c r="A426" t="s">
        <v>41</v>
      </c>
      <c r="B426" t="s">
        <v>42</v>
      </c>
      <c r="C426" s="4">
        <v>12200</v>
      </c>
      <c r="D426" s="4">
        <v>14000</v>
      </c>
      <c r="E426" s="114">
        <f t="shared" si="6"/>
        <v>1.1475409836065573</v>
      </c>
      <c r="F426" s="4">
        <v>16000</v>
      </c>
      <c r="G426" s="4" t="s">
        <v>386</v>
      </c>
    </row>
    <row r="427" spans="1:7" x14ac:dyDescent="0.25">
      <c r="A427" s="2" t="s">
        <v>18</v>
      </c>
      <c r="B427" s="2" t="s">
        <v>19</v>
      </c>
      <c r="C427" s="3">
        <v>6050</v>
      </c>
      <c r="D427" s="3">
        <v>10000</v>
      </c>
      <c r="E427" s="115">
        <f t="shared" si="6"/>
        <v>1.6528925619834711</v>
      </c>
      <c r="F427" s="3">
        <v>10800</v>
      </c>
      <c r="G427" s="3" t="s">
        <v>387</v>
      </c>
    </row>
    <row r="428" spans="1:7" x14ac:dyDescent="0.25">
      <c r="A428" t="s">
        <v>69</v>
      </c>
      <c r="B428" t="s">
        <v>68</v>
      </c>
      <c r="C428" s="4">
        <v>200</v>
      </c>
      <c r="D428" s="4">
        <v>250</v>
      </c>
      <c r="E428" s="114">
        <f t="shared" si="6"/>
        <v>1.25</v>
      </c>
      <c r="F428" s="4">
        <v>300</v>
      </c>
      <c r="G428" s="4" t="s">
        <v>385</v>
      </c>
    </row>
    <row r="429" spans="1:7" x14ac:dyDescent="0.25">
      <c r="A429" s="2" t="s">
        <v>45</v>
      </c>
      <c r="B429" s="2" t="s">
        <v>46</v>
      </c>
      <c r="C429" s="3">
        <v>5950</v>
      </c>
      <c r="D429" s="3">
        <v>3750</v>
      </c>
      <c r="E429" s="115">
        <f t="shared" si="6"/>
        <v>0.63025210084033612</v>
      </c>
      <c r="F429" s="3">
        <v>4900</v>
      </c>
      <c r="G429" s="3" t="s">
        <v>389</v>
      </c>
    </row>
    <row r="430" spans="1:7" x14ac:dyDescent="0.25">
      <c r="A430" t="s">
        <v>169</v>
      </c>
      <c r="B430" t="s">
        <v>170</v>
      </c>
      <c r="C430" s="4">
        <v>5500</v>
      </c>
      <c r="D430" s="4">
        <v>6650</v>
      </c>
      <c r="E430" s="114">
        <f t="shared" si="6"/>
        <v>1.209090909090909</v>
      </c>
      <c r="F430" s="4">
        <v>7500</v>
      </c>
      <c r="G430" s="4" t="s">
        <v>390</v>
      </c>
    </row>
    <row r="431" spans="1:7" x14ac:dyDescent="0.25">
      <c r="A431" s="2" t="s">
        <v>18</v>
      </c>
      <c r="B431" s="2" t="s">
        <v>19</v>
      </c>
      <c r="C431" s="3">
        <v>4300</v>
      </c>
      <c r="D431" s="3">
        <v>4400</v>
      </c>
      <c r="E431" s="115">
        <f t="shared" si="6"/>
        <v>1.0232558139534884</v>
      </c>
      <c r="F431" s="3">
        <v>5200</v>
      </c>
      <c r="G431" s="3" t="s">
        <v>391</v>
      </c>
    </row>
    <row r="432" spans="1:7" x14ac:dyDescent="0.25">
      <c r="A432" t="s">
        <v>69</v>
      </c>
      <c r="B432" t="s">
        <v>68</v>
      </c>
      <c r="C432" s="4">
        <v>200</v>
      </c>
      <c r="D432" s="4">
        <v>250</v>
      </c>
      <c r="E432" s="114">
        <f t="shared" si="6"/>
        <v>1.25</v>
      </c>
      <c r="F432" s="4">
        <v>300</v>
      </c>
      <c r="G432" s="4" t="s">
        <v>385</v>
      </c>
    </row>
    <row r="433" spans="1:7" x14ac:dyDescent="0.25">
      <c r="A433" s="2" t="s">
        <v>45</v>
      </c>
      <c r="B433" s="2" t="s">
        <v>46</v>
      </c>
      <c r="C433" s="3">
        <v>1000</v>
      </c>
      <c r="D433" s="3">
        <v>2000</v>
      </c>
      <c r="E433" s="115">
        <f t="shared" si="6"/>
        <v>2</v>
      </c>
      <c r="F433" s="3">
        <v>2000</v>
      </c>
      <c r="G433" s="3" t="s">
        <v>8</v>
      </c>
    </row>
    <row r="434" spans="1:7" x14ac:dyDescent="0.25">
      <c r="A434" t="s">
        <v>147</v>
      </c>
      <c r="B434" t="s">
        <v>148</v>
      </c>
      <c r="C434" s="4">
        <v>3500</v>
      </c>
      <c r="D434" s="4">
        <v>3000</v>
      </c>
      <c r="E434" s="114">
        <f t="shared" si="6"/>
        <v>0.8571428571428571</v>
      </c>
      <c r="F434" s="4">
        <v>4000</v>
      </c>
      <c r="G434" s="4" t="s">
        <v>383</v>
      </c>
    </row>
    <row r="435" spans="1:7" x14ac:dyDescent="0.25">
      <c r="A435" s="2" t="s">
        <v>18</v>
      </c>
      <c r="B435" s="2" t="s">
        <v>19</v>
      </c>
      <c r="C435" s="3">
        <v>3000</v>
      </c>
      <c r="D435" s="3"/>
      <c r="E435" s="115">
        <f t="shared" si="6"/>
        <v>0</v>
      </c>
      <c r="F435" s="3"/>
      <c r="G435" s="3"/>
    </row>
    <row r="436" spans="1:7" x14ac:dyDescent="0.25">
      <c r="A436" t="s">
        <v>45</v>
      </c>
      <c r="B436" t="s">
        <v>46</v>
      </c>
      <c r="C436" s="4">
        <v>500</v>
      </c>
      <c r="D436" s="4">
        <v>3000</v>
      </c>
      <c r="E436" s="114">
        <f t="shared" si="6"/>
        <v>6</v>
      </c>
      <c r="F436" s="4">
        <v>4000</v>
      </c>
      <c r="G436" s="4" t="s">
        <v>383</v>
      </c>
    </row>
    <row r="437" spans="1:7" x14ac:dyDescent="0.25">
      <c r="A437" s="2" t="s">
        <v>392</v>
      </c>
      <c r="B437" s="2" t="s">
        <v>393</v>
      </c>
      <c r="C437" s="3">
        <v>3431713</v>
      </c>
      <c r="D437" s="3">
        <v>3688753</v>
      </c>
      <c r="E437" s="115">
        <f t="shared" si="6"/>
        <v>1.0749013685002213</v>
      </c>
      <c r="F437" s="3">
        <v>3688753</v>
      </c>
      <c r="G437" s="3" t="s">
        <v>8</v>
      </c>
    </row>
    <row r="438" spans="1:7" x14ac:dyDescent="0.25">
      <c r="A438" t="s">
        <v>394</v>
      </c>
      <c r="B438" t="s">
        <v>395</v>
      </c>
      <c r="C438" s="4">
        <v>3431713</v>
      </c>
      <c r="D438" s="4">
        <v>3688753</v>
      </c>
      <c r="E438" s="114">
        <f t="shared" si="6"/>
        <v>1.0749013685002213</v>
      </c>
      <c r="F438" s="4">
        <v>3688753</v>
      </c>
      <c r="G438" s="4" t="s">
        <v>8</v>
      </c>
    </row>
    <row r="439" spans="1:7" x14ac:dyDescent="0.25">
      <c r="A439" s="2" t="s">
        <v>255</v>
      </c>
      <c r="B439" s="2" t="s">
        <v>256</v>
      </c>
      <c r="C439" s="3">
        <v>3431713</v>
      </c>
      <c r="D439" s="3">
        <v>3688753</v>
      </c>
      <c r="E439" s="115">
        <f t="shared" si="6"/>
        <v>1.0749013685002213</v>
      </c>
      <c r="F439" s="3">
        <v>3688753</v>
      </c>
      <c r="G439" s="3" t="s">
        <v>8</v>
      </c>
    </row>
    <row r="440" spans="1:7" x14ac:dyDescent="0.25">
      <c r="A440" t="s">
        <v>396</v>
      </c>
      <c r="B440" t="s">
        <v>397</v>
      </c>
      <c r="C440" s="4">
        <v>3431713</v>
      </c>
      <c r="D440" s="4">
        <v>3688753</v>
      </c>
      <c r="E440" s="114">
        <f t="shared" si="6"/>
        <v>1.0749013685002213</v>
      </c>
      <c r="F440" s="4">
        <v>3688753</v>
      </c>
      <c r="G440" s="4" t="s">
        <v>8</v>
      </c>
    </row>
    <row r="441" spans="1:7" x14ac:dyDescent="0.25">
      <c r="A441" s="2" t="s">
        <v>16</v>
      </c>
      <c r="B441" s="2" t="s">
        <v>17</v>
      </c>
      <c r="C441" s="3">
        <v>2679421</v>
      </c>
      <c r="D441" s="3">
        <v>2809962</v>
      </c>
      <c r="E441" s="115">
        <f t="shared" si="6"/>
        <v>1.048719854028165</v>
      </c>
      <c r="F441" s="3">
        <v>2809962</v>
      </c>
      <c r="G441" s="3" t="s">
        <v>8</v>
      </c>
    </row>
    <row r="442" spans="1:7" x14ac:dyDescent="0.25">
      <c r="A442" t="s">
        <v>63</v>
      </c>
      <c r="B442" t="s">
        <v>61</v>
      </c>
      <c r="C442" s="4">
        <v>2574262</v>
      </c>
      <c r="D442" s="4">
        <v>2809962</v>
      </c>
      <c r="E442" s="114">
        <f t="shared" si="6"/>
        <v>1.0915602219199134</v>
      </c>
      <c r="F442" s="4">
        <v>2809962</v>
      </c>
      <c r="G442" s="4" t="s">
        <v>8</v>
      </c>
    </row>
    <row r="443" spans="1:7" x14ac:dyDescent="0.25">
      <c r="A443" s="2" t="s">
        <v>18</v>
      </c>
      <c r="B443" s="2" t="s">
        <v>19</v>
      </c>
      <c r="C443" s="3">
        <v>105159</v>
      </c>
      <c r="D443" s="3"/>
      <c r="E443" s="115">
        <f t="shared" si="6"/>
        <v>0</v>
      </c>
      <c r="F443" s="3"/>
      <c r="G443" s="3"/>
    </row>
    <row r="444" spans="1:7" x14ac:dyDescent="0.25">
      <c r="A444" t="s">
        <v>220</v>
      </c>
      <c r="B444" t="s">
        <v>221</v>
      </c>
      <c r="C444" s="4">
        <v>50500</v>
      </c>
      <c r="D444" s="4">
        <v>110999</v>
      </c>
      <c r="E444" s="114">
        <f t="shared" si="6"/>
        <v>2.198</v>
      </c>
      <c r="F444" s="4">
        <v>110999</v>
      </c>
      <c r="G444" s="4" t="s">
        <v>8</v>
      </c>
    </row>
    <row r="445" spans="1:7" x14ac:dyDescent="0.25">
      <c r="A445" s="2" t="s">
        <v>18</v>
      </c>
      <c r="B445" s="2" t="s">
        <v>19</v>
      </c>
      <c r="C445" s="3">
        <v>48500</v>
      </c>
      <c r="D445" s="3">
        <v>110999</v>
      </c>
      <c r="E445" s="115">
        <f t="shared" si="6"/>
        <v>2.2886391752577318</v>
      </c>
      <c r="F445" s="3">
        <v>110999</v>
      </c>
      <c r="G445" s="3" t="s">
        <v>8</v>
      </c>
    </row>
    <row r="446" spans="1:7" x14ac:dyDescent="0.25">
      <c r="A446" t="s">
        <v>45</v>
      </c>
      <c r="B446" t="s">
        <v>46</v>
      </c>
      <c r="C446" s="4">
        <v>2000</v>
      </c>
      <c r="D446" s="4"/>
      <c r="E446" s="114">
        <f t="shared" si="6"/>
        <v>0</v>
      </c>
      <c r="F446" s="4"/>
      <c r="G446" s="4"/>
    </row>
    <row r="447" spans="1:7" x14ac:dyDescent="0.25">
      <c r="A447" s="2" t="s">
        <v>41</v>
      </c>
      <c r="B447" s="2" t="s">
        <v>42</v>
      </c>
      <c r="C447" s="3">
        <v>104000</v>
      </c>
      <c r="D447" s="3">
        <v>120000</v>
      </c>
      <c r="E447" s="115">
        <f t="shared" si="6"/>
        <v>1.1538461538461537</v>
      </c>
      <c r="F447" s="3">
        <v>120000</v>
      </c>
      <c r="G447" s="3" t="s">
        <v>8</v>
      </c>
    </row>
    <row r="448" spans="1:7" x14ac:dyDescent="0.25">
      <c r="A448" t="s">
        <v>18</v>
      </c>
      <c r="B448" t="s">
        <v>19</v>
      </c>
      <c r="C448" s="4">
        <v>104000</v>
      </c>
      <c r="D448" s="4">
        <v>120000</v>
      </c>
      <c r="E448" s="114">
        <f t="shared" si="6"/>
        <v>1.1538461538461537</v>
      </c>
      <c r="F448" s="4">
        <v>120000</v>
      </c>
      <c r="G448" s="4" t="s">
        <v>8</v>
      </c>
    </row>
    <row r="449" spans="1:7" x14ac:dyDescent="0.25">
      <c r="A449" s="2" t="s">
        <v>169</v>
      </c>
      <c r="B449" s="2" t="s">
        <v>170</v>
      </c>
      <c r="C449" s="3">
        <v>597792</v>
      </c>
      <c r="D449" s="3">
        <v>647792</v>
      </c>
      <c r="E449" s="115">
        <f t="shared" si="6"/>
        <v>1.0836411327016755</v>
      </c>
      <c r="F449" s="3">
        <v>647792</v>
      </c>
      <c r="G449" s="3" t="s">
        <v>8</v>
      </c>
    </row>
    <row r="450" spans="1:7" x14ac:dyDescent="0.25">
      <c r="A450" t="s">
        <v>18</v>
      </c>
      <c r="B450" t="s">
        <v>19</v>
      </c>
      <c r="C450" s="4">
        <v>538956</v>
      </c>
      <c r="D450" s="4">
        <v>586956</v>
      </c>
      <c r="E450" s="114">
        <f t="shared" si="6"/>
        <v>1.0890610736312427</v>
      </c>
      <c r="F450" s="4">
        <v>586956</v>
      </c>
      <c r="G450" s="4" t="s">
        <v>8</v>
      </c>
    </row>
    <row r="451" spans="1:7" x14ac:dyDescent="0.25">
      <c r="A451" s="2" t="s">
        <v>45</v>
      </c>
      <c r="B451" s="2" t="s">
        <v>46</v>
      </c>
      <c r="C451" s="3">
        <v>58836</v>
      </c>
      <c r="D451" s="3">
        <v>60836</v>
      </c>
      <c r="E451" s="115">
        <f t="shared" si="6"/>
        <v>1.0339927935277722</v>
      </c>
      <c r="F451" s="3">
        <v>60836</v>
      </c>
      <c r="G451" s="3" t="s">
        <v>8</v>
      </c>
    </row>
    <row r="452" spans="1:7" x14ac:dyDescent="0.25">
      <c r="A452" t="s">
        <v>398</v>
      </c>
      <c r="B452" t="s">
        <v>399</v>
      </c>
      <c r="C452" s="4">
        <v>337200</v>
      </c>
      <c r="D452" s="4">
        <v>350257</v>
      </c>
      <c r="E452" s="114">
        <f t="shared" ref="E452:E515" si="7">D452/C452</f>
        <v>1.0387218268090155</v>
      </c>
      <c r="F452" s="4">
        <v>357527</v>
      </c>
      <c r="G452" s="4" t="s">
        <v>401</v>
      </c>
    </row>
    <row r="453" spans="1:7" x14ac:dyDescent="0.25">
      <c r="A453" s="2" t="s">
        <v>402</v>
      </c>
      <c r="B453" s="2" t="s">
        <v>403</v>
      </c>
      <c r="C453" s="3">
        <v>337200</v>
      </c>
      <c r="D453" s="3">
        <v>350257</v>
      </c>
      <c r="E453" s="115">
        <f t="shared" si="7"/>
        <v>1.0387218268090155</v>
      </c>
      <c r="F453" s="3">
        <v>357527</v>
      </c>
      <c r="G453" s="3" t="s">
        <v>401</v>
      </c>
    </row>
    <row r="454" spans="1:7" x14ac:dyDescent="0.25">
      <c r="A454" t="s">
        <v>315</v>
      </c>
      <c r="B454" t="s">
        <v>316</v>
      </c>
      <c r="C454" s="4">
        <v>337200</v>
      </c>
      <c r="D454" s="4">
        <v>350257</v>
      </c>
      <c r="E454" s="114">
        <f t="shared" si="7"/>
        <v>1.0387218268090155</v>
      </c>
      <c r="F454" s="4">
        <v>357527</v>
      </c>
      <c r="G454" s="4" t="s">
        <v>401</v>
      </c>
    </row>
    <row r="455" spans="1:7" x14ac:dyDescent="0.25">
      <c r="A455" s="2" t="s">
        <v>404</v>
      </c>
      <c r="B455" s="2" t="s">
        <v>405</v>
      </c>
      <c r="C455" s="3">
        <v>337200</v>
      </c>
      <c r="D455" s="3">
        <v>350257</v>
      </c>
      <c r="E455" s="115">
        <f t="shared" si="7"/>
        <v>1.0387218268090155</v>
      </c>
      <c r="F455" s="3">
        <v>357527</v>
      </c>
      <c r="G455" s="3" t="s">
        <v>401</v>
      </c>
    </row>
    <row r="456" spans="1:7" x14ac:dyDescent="0.25">
      <c r="A456" t="s">
        <v>16</v>
      </c>
      <c r="B456" t="s">
        <v>17</v>
      </c>
      <c r="C456" s="4">
        <v>319847</v>
      </c>
      <c r="D456" s="4">
        <v>329500</v>
      </c>
      <c r="E456" s="114">
        <f t="shared" si="7"/>
        <v>1.0301800548387197</v>
      </c>
      <c r="F456" s="4">
        <v>335000</v>
      </c>
      <c r="G456" s="4" t="s">
        <v>406</v>
      </c>
    </row>
    <row r="457" spans="1:7" x14ac:dyDescent="0.25">
      <c r="A457" s="2" t="s">
        <v>63</v>
      </c>
      <c r="B457" s="2" t="s">
        <v>61</v>
      </c>
      <c r="C457" s="3">
        <v>226747</v>
      </c>
      <c r="D457" s="3">
        <v>231227</v>
      </c>
      <c r="E457" s="115">
        <f t="shared" si="7"/>
        <v>1.019757703519782</v>
      </c>
      <c r="F457" s="3">
        <v>234627</v>
      </c>
      <c r="G457" s="3" t="s">
        <v>407</v>
      </c>
    </row>
    <row r="458" spans="1:7" x14ac:dyDescent="0.25">
      <c r="A458" t="s">
        <v>18</v>
      </c>
      <c r="B458" t="s">
        <v>19</v>
      </c>
      <c r="C458" s="4">
        <v>91100</v>
      </c>
      <c r="D458" s="4">
        <v>94273</v>
      </c>
      <c r="E458" s="114">
        <f t="shared" si="7"/>
        <v>1.0348298572996706</v>
      </c>
      <c r="F458" s="4">
        <v>96373</v>
      </c>
      <c r="G458" s="4" t="s">
        <v>408</v>
      </c>
    </row>
    <row r="459" spans="1:7" x14ac:dyDescent="0.25">
      <c r="A459" s="2" t="s">
        <v>45</v>
      </c>
      <c r="B459" s="2" t="s">
        <v>46</v>
      </c>
      <c r="C459" s="3">
        <v>2000</v>
      </c>
      <c r="D459" s="3">
        <v>4000</v>
      </c>
      <c r="E459" s="115">
        <f t="shared" si="7"/>
        <v>2</v>
      </c>
      <c r="F459" s="3">
        <v>4000</v>
      </c>
      <c r="G459" s="3" t="s">
        <v>8</v>
      </c>
    </row>
    <row r="460" spans="1:7" x14ac:dyDescent="0.25">
      <c r="A460" t="s">
        <v>41</v>
      </c>
      <c r="B460" t="s">
        <v>42</v>
      </c>
      <c r="C460" s="4">
        <v>17353</v>
      </c>
      <c r="D460" s="4">
        <v>20757</v>
      </c>
      <c r="E460" s="114">
        <f t="shared" si="7"/>
        <v>1.1961620469083156</v>
      </c>
      <c r="F460" s="4">
        <v>22527</v>
      </c>
      <c r="G460" s="4" t="s">
        <v>409</v>
      </c>
    </row>
    <row r="461" spans="1:7" x14ac:dyDescent="0.25">
      <c r="A461" s="2" t="s">
        <v>18</v>
      </c>
      <c r="B461" s="2" t="s">
        <v>19</v>
      </c>
      <c r="C461" s="3">
        <v>17154</v>
      </c>
      <c r="D461" s="3">
        <v>20557</v>
      </c>
      <c r="E461" s="115">
        <f t="shared" si="7"/>
        <v>1.1983793867319577</v>
      </c>
      <c r="F461" s="3">
        <v>22277</v>
      </c>
      <c r="G461" s="3" t="s">
        <v>410</v>
      </c>
    </row>
    <row r="462" spans="1:7" x14ac:dyDescent="0.25">
      <c r="A462" t="s">
        <v>69</v>
      </c>
      <c r="B462" t="s">
        <v>68</v>
      </c>
      <c r="C462" s="4">
        <v>199</v>
      </c>
      <c r="D462" s="4">
        <v>200</v>
      </c>
      <c r="E462" s="114">
        <f t="shared" si="7"/>
        <v>1.0050251256281406</v>
      </c>
      <c r="F462" s="4">
        <v>250</v>
      </c>
      <c r="G462" s="4" t="s">
        <v>388</v>
      </c>
    </row>
    <row r="463" spans="1:7" x14ac:dyDescent="0.25">
      <c r="A463" s="2" t="s">
        <v>411</v>
      </c>
      <c r="B463" s="2" t="s">
        <v>412</v>
      </c>
      <c r="C463" s="3">
        <v>3473400</v>
      </c>
      <c r="D463" s="3">
        <v>3585400</v>
      </c>
      <c r="E463" s="115">
        <f t="shared" si="7"/>
        <v>1.0322450624748085</v>
      </c>
      <c r="F463" s="3">
        <v>3585400</v>
      </c>
      <c r="G463" s="3" t="s">
        <v>8</v>
      </c>
    </row>
    <row r="464" spans="1:7" x14ac:dyDescent="0.25">
      <c r="A464" t="s">
        <v>413</v>
      </c>
      <c r="B464" t="s">
        <v>412</v>
      </c>
      <c r="C464" s="4">
        <v>3473400</v>
      </c>
      <c r="D464" s="4">
        <v>3585400</v>
      </c>
      <c r="E464" s="114">
        <f t="shared" si="7"/>
        <v>1.0322450624748085</v>
      </c>
      <c r="F464" s="4">
        <v>3585400</v>
      </c>
      <c r="G464" s="4" t="s">
        <v>8</v>
      </c>
    </row>
    <row r="465" spans="1:7" x14ac:dyDescent="0.25">
      <c r="A465" s="2" t="s">
        <v>10</v>
      </c>
      <c r="B465" s="2" t="s">
        <v>11</v>
      </c>
      <c r="C465" s="3">
        <v>3473400</v>
      </c>
      <c r="D465" s="3">
        <v>3585400</v>
      </c>
      <c r="E465" s="115">
        <f t="shared" si="7"/>
        <v>1.0322450624748085</v>
      </c>
      <c r="F465" s="3">
        <v>3585400</v>
      </c>
      <c r="G465" s="3" t="s">
        <v>8</v>
      </c>
    </row>
    <row r="466" spans="1:7" x14ac:dyDescent="0.25">
      <c r="A466" t="s">
        <v>414</v>
      </c>
      <c r="B466" t="s">
        <v>415</v>
      </c>
      <c r="C466" s="4">
        <v>3473400</v>
      </c>
      <c r="D466" s="4">
        <v>3585400</v>
      </c>
      <c r="E466" s="114">
        <f t="shared" si="7"/>
        <v>1.0322450624748085</v>
      </c>
      <c r="F466" s="4">
        <v>3585400</v>
      </c>
      <c r="G466" s="4" t="s">
        <v>8</v>
      </c>
    </row>
    <row r="467" spans="1:7" x14ac:dyDescent="0.25">
      <c r="A467" s="2" t="s">
        <v>416</v>
      </c>
      <c r="B467" s="2" t="s">
        <v>417</v>
      </c>
      <c r="C467" s="3">
        <v>69000</v>
      </c>
      <c r="D467" s="3">
        <v>69000</v>
      </c>
      <c r="E467" s="115">
        <f t="shared" si="7"/>
        <v>1</v>
      </c>
      <c r="F467" s="3">
        <v>69000</v>
      </c>
      <c r="G467" s="3" t="s">
        <v>8</v>
      </c>
    </row>
    <row r="468" spans="1:7" x14ac:dyDescent="0.25">
      <c r="A468" t="s">
        <v>16</v>
      </c>
      <c r="B468" t="s">
        <v>17</v>
      </c>
      <c r="C468" s="4">
        <v>69000</v>
      </c>
      <c r="D468" s="4">
        <v>69000</v>
      </c>
      <c r="E468" s="114">
        <f t="shared" si="7"/>
        <v>1</v>
      </c>
      <c r="F468" s="4">
        <v>69000</v>
      </c>
      <c r="G468" s="4" t="s">
        <v>8</v>
      </c>
    </row>
    <row r="469" spans="1:7" x14ac:dyDescent="0.25">
      <c r="A469" s="2" t="s">
        <v>18</v>
      </c>
      <c r="B469" s="2" t="s">
        <v>19</v>
      </c>
      <c r="C469" s="3">
        <v>59000</v>
      </c>
      <c r="D469" s="3">
        <v>59000</v>
      </c>
      <c r="E469" s="115">
        <f t="shared" si="7"/>
        <v>1</v>
      </c>
      <c r="F469" s="3">
        <v>59000</v>
      </c>
      <c r="G469" s="3" t="s">
        <v>8</v>
      </c>
    </row>
    <row r="470" spans="1:7" x14ac:dyDescent="0.25">
      <c r="A470" t="s">
        <v>45</v>
      </c>
      <c r="B470" t="s">
        <v>46</v>
      </c>
      <c r="C470" s="4">
        <v>10000</v>
      </c>
      <c r="D470" s="4">
        <v>10000</v>
      </c>
      <c r="E470" s="114">
        <f t="shared" si="7"/>
        <v>1</v>
      </c>
      <c r="F470" s="4">
        <v>10000</v>
      </c>
      <c r="G470" s="4" t="s">
        <v>8</v>
      </c>
    </row>
    <row r="471" spans="1:7" x14ac:dyDescent="0.25">
      <c r="A471" s="2" t="s">
        <v>418</v>
      </c>
      <c r="B471" s="2" t="s">
        <v>419</v>
      </c>
      <c r="C471" s="3">
        <v>228500</v>
      </c>
      <c r="D471" s="3">
        <v>228500</v>
      </c>
      <c r="E471" s="115">
        <f t="shared" si="7"/>
        <v>1</v>
      </c>
      <c r="F471" s="3">
        <v>228500</v>
      </c>
      <c r="G471" s="3" t="s">
        <v>8</v>
      </c>
    </row>
    <row r="472" spans="1:7" x14ac:dyDescent="0.25">
      <c r="A472" t="s">
        <v>87</v>
      </c>
      <c r="B472" t="s">
        <v>88</v>
      </c>
      <c r="C472" s="4">
        <v>228500</v>
      </c>
      <c r="D472" s="4">
        <v>228500</v>
      </c>
      <c r="E472" s="114">
        <f t="shared" si="7"/>
        <v>1</v>
      </c>
      <c r="F472" s="4">
        <v>228500</v>
      </c>
      <c r="G472" s="4" t="s">
        <v>8</v>
      </c>
    </row>
    <row r="473" spans="1:7" x14ac:dyDescent="0.25">
      <c r="A473" s="2" t="s">
        <v>18</v>
      </c>
      <c r="B473" s="2" t="s">
        <v>19</v>
      </c>
      <c r="C473" s="3">
        <v>184500</v>
      </c>
      <c r="D473" s="3">
        <v>184500</v>
      </c>
      <c r="E473" s="115">
        <f t="shared" si="7"/>
        <v>1</v>
      </c>
      <c r="F473" s="3">
        <v>184500</v>
      </c>
      <c r="G473" s="3" t="s">
        <v>8</v>
      </c>
    </row>
    <row r="474" spans="1:7" x14ac:dyDescent="0.25">
      <c r="A474" t="s">
        <v>45</v>
      </c>
      <c r="B474" t="s">
        <v>46</v>
      </c>
      <c r="C474" s="4">
        <v>44000</v>
      </c>
      <c r="D474" s="4">
        <v>44000</v>
      </c>
      <c r="E474" s="114">
        <f t="shared" si="7"/>
        <v>1</v>
      </c>
      <c r="F474" s="4">
        <v>44000</v>
      </c>
      <c r="G474" s="4" t="s">
        <v>8</v>
      </c>
    </row>
    <row r="475" spans="1:7" x14ac:dyDescent="0.25">
      <c r="A475" s="2" t="s">
        <v>420</v>
      </c>
      <c r="B475" s="2" t="s">
        <v>421</v>
      </c>
      <c r="C475" s="3">
        <v>240500</v>
      </c>
      <c r="D475" s="3">
        <v>412500</v>
      </c>
      <c r="E475" s="115">
        <f t="shared" si="7"/>
        <v>1.7151767151767152</v>
      </c>
      <c r="F475" s="3">
        <v>412500</v>
      </c>
      <c r="G475" s="3" t="s">
        <v>8</v>
      </c>
    </row>
    <row r="476" spans="1:7" x14ac:dyDescent="0.25">
      <c r="A476" t="s">
        <v>87</v>
      </c>
      <c r="B476" t="s">
        <v>88</v>
      </c>
      <c r="C476" s="4">
        <v>240500</v>
      </c>
      <c r="D476" s="4">
        <v>412500</v>
      </c>
      <c r="E476" s="114">
        <f t="shared" si="7"/>
        <v>1.7151767151767152</v>
      </c>
      <c r="F476" s="4">
        <v>412500</v>
      </c>
      <c r="G476" s="4" t="s">
        <v>8</v>
      </c>
    </row>
    <row r="477" spans="1:7" x14ac:dyDescent="0.25">
      <c r="A477" s="2" t="s">
        <v>18</v>
      </c>
      <c r="B477" s="2" t="s">
        <v>19</v>
      </c>
      <c r="C477" s="3">
        <v>240500</v>
      </c>
      <c r="D477" s="3">
        <v>412500</v>
      </c>
      <c r="E477" s="115">
        <f t="shared" si="7"/>
        <v>1.7151767151767152</v>
      </c>
      <c r="F477" s="3">
        <v>412500</v>
      </c>
      <c r="G477" s="3" t="s">
        <v>8</v>
      </c>
    </row>
    <row r="478" spans="1:7" x14ac:dyDescent="0.25">
      <c r="A478" t="s">
        <v>422</v>
      </c>
      <c r="B478" t="s">
        <v>423</v>
      </c>
      <c r="C478" s="4">
        <v>1353400</v>
      </c>
      <c r="D478" s="4">
        <v>1293400</v>
      </c>
      <c r="E478" s="114">
        <f t="shared" si="7"/>
        <v>0.95566720851189602</v>
      </c>
      <c r="F478" s="4">
        <v>1293400</v>
      </c>
      <c r="G478" s="4" t="s">
        <v>8</v>
      </c>
    </row>
    <row r="479" spans="1:7" x14ac:dyDescent="0.25">
      <c r="A479" s="2" t="s">
        <v>16</v>
      </c>
      <c r="B479" s="2" t="s">
        <v>17</v>
      </c>
      <c r="C479" s="3">
        <v>1100000</v>
      </c>
      <c r="D479" s="3">
        <v>1100000</v>
      </c>
      <c r="E479" s="115">
        <f t="shared" si="7"/>
        <v>1</v>
      </c>
      <c r="F479" s="3">
        <v>1100000</v>
      </c>
      <c r="G479" s="3" t="s">
        <v>8</v>
      </c>
    </row>
    <row r="480" spans="1:7" x14ac:dyDescent="0.25">
      <c r="A480" t="s">
        <v>63</v>
      </c>
      <c r="B480" t="s">
        <v>61</v>
      </c>
      <c r="C480" s="4">
        <v>1000000</v>
      </c>
      <c r="D480" s="4">
        <v>1000000</v>
      </c>
      <c r="E480" s="114">
        <f t="shared" si="7"/>
        <v>1</v>
      </c>
      <c r="F480" s="4">
        <v>1000000</v>
      </c>
      <c r="G480" s="4" t="s">
        <v>8</v>
      </c>
    </row>
    <row r="481" spans="1:7" x14ac:dyDescent="0.25">
      <c r="A481" s="2" t="s">
        <v>45</v>
      </c>
      <c r="B481" s="2" t="s">
        <v>46</v>
      </c>
      <c r="C481" s="3">
        <v>100000</v>
      </c>
      <c r="D481" s="3">
        <v>100000</v>
      </c>
      <c r="E481" s="115">
        <f t="shared" si="7"/>
        <v>1</v>
      </c>
      <c r="F481" s="3">
        <v>100000</v>
      </c>
      <c r="G481" s="3" t="s">
        <v>8</v>
      </c>
    </row>
    <row r="482" spans="1:7" x14ac:dyDescent="0.25">
      <c r="A482" t="s">
        <v>37</v>
      </c>
      <c r="B482" t="s">
        <v>38</v>
      </c>
      <c r="C482" s="4">
        <v>6700</v>
      </c>
      <c r="D482" s="4">
        <v>6700</v>
      </c>
      <c r="E482" s="114">
        <f t="shared" si="7"/>
        <v>1</v>
      </c>
      <c r="F482" s="4">
        <v>6700</v>
      </c>
      <c r="G482" s="4" t="s">
        <v>8</v>
      </c>
    </row>
    <row r="483" spans="1:7" x14ac:dyDescent="0.25">
      <c r="A483" s="2" t="s">
        <v>63</v>
      </c>
      <c r="B483" s="2" t="s">
        <v>61</v>
      </c>
      <c r="C483" s="3">
        <v>6000</v>
      </c>
      <c r="D483" s="3">
        <v>6000</v>
      </c>
      <c r="E483" s="115">
        <f t="shared" si="7"/>
        <v>1</v>
      </c>
      <c r="F483" s="3">
        <v>6000</v>
      </c>
      <c r="G483" s="3" t="s">
        <v>8</v>
      </c>
    </row>
    <row r="484" spans="1:7" x14ac:dyDescent="0.25">
      <c r="A484" t="s">
        <v>18</v>
      </c>
      <c r="B484" t="s">
        <v>19</v>
      </c>
      <c r="C484" s="4">
        <v>700</v>
      </c>
      <c r="D484" s="4">
        <v>700</v>
      </c>
      <c r="E484" s="114">
        <f t="shared" si="7"/>
        <v>1</v>
      </c>
      <c r="F484" s="4">
        <v>700</v>
      </c>
      <c r="G484" s="4" t="s">
        <v>8</v>
      </c>
    </row>
    <row r="485" spans="1:7" x14ac:dyDescent="0.25">
      <c r="A485" s="2" t="s">
        <v>87</v>
      </c>
      <c r="B485" s="2" t="s">
        <v>88</v>
      </c>
      <c r="C485" s="3">
        <v>246700</v>
      </c>
      <c r="D485" s="3">
        <v>186700</v>
      </c>
      <c r="E485" s="115">
        <f t="shared" si="7"/>
        <v>0.75678962302391573</v>
      </c>
      <c r="F485" s="3">
        <v>186700</v>
      </c>
      <c r="G485" s="3" t="s">
        <v>8</v>
      </c>
    </row>
    <row r="486" spans="1:7" x14ac:dyDescent="0.25">
      <c r="A486" t="s">
        <v>63</v>
      </c>
      <c r="B486" t="s">
        <v>61</v>
      </c>
      <c r="C486" s="4">
        <v>118000</v>
      </c>
      <c r="D486" s="4">
        <v>58000</v>
      </c>
      <c r="E486" s="114">
        <f t="shared" si="7"/>
        <v>0.49152542372881358</v>
      </c>
      <c r="F486" s="4">
        <v>58000</v>
      </c>
      <c r="G486" s="4" t="s">
        <v>8</v>
      </c>
    </row>
    <row r="487" spans="1:7" x14ac:dyDescent="0.25">
      <c r="A487" s="2" t="s">
        <v>18</v>
      </c>
      <c r="B487" s="2" t="s">
        <v>19</v>
      </c>
      <c r="C487" s="3">
        <v>128700</v>
      </c>
      <c r="D487" s="3">
        <v>128700</v>
      </c>
      <c r="E487" s="115">
        <f t="shared" si="7"/>
        <v>1</v>
      </c>
      <c r="F487" s="3">
        <v>128700</v>
      </c>
      <c r="G487" s="3" t="s">
        <v>8</v>
      </c>
    </row>
    <row r="488" spans="1:7" x14ac:dyDescent="0.25">
      <c r="A488" t="s">
        <v>425</v>
      </c>
      <c r="B488" t="s">
        <v>426</v>
      </c>
      <c r="C488" s="4">
        <v>68300</v>
      </c>
      <c r="D488" s="4">
        <v>68300</v>
      </c>
      <c r="E488" s="114">
        <f t="shared" si="7"/>
        <v>1</v>
      </c>
      <c r="F488" s="4">
        <v>68300</v>
      </c>
      <c r="G488" s="4" t="s">
        <v>8</v>
      </c>
    </row>
    <row r="489" spans="1:7" x14ac:dyDescent="0.25">
      <c r="A489" s="2" t="s">
        <v>127</v>
      </c>
      <c r="B489" s="2" t="s">
        <v>128</v>
      </c>
      <c r="C489" s="3">
        <v>1000</v>
      </c>
      <c r="D489" s="3">
        <v>1000</v>
      </c>
      <c r="E489" s="115">
        <f t="shared" si="7"/>
        <v>1</v>
      </c>
      <c r="F489" s="3">
        <v>1000</v>
      </c>
      <c r="G489" s="3" t="s">
        <v>8</v>
      </c>
    </row>
    <row r="490" spans="1:7" x14ac:dyDescent="0.25">
      <c r="A490" t="s">
        <v>45</v>
      </c>
      <c r="B490" t="s">
        <v>46</v>
      </c>
      <c r="C490" s="4">
        <v>1000</v>
      </c>
      <c r="D490" s="4">
        <v>1000</v>
      </c>
      <c r="E490" s="114">
        <f t="shared" si="7"/>
        <v>1</v>
      </c>
      <c r="F490" s="4">
        <v>1000</v>
      </c>
      <c r="G490" s="4" t="s">
        <v>8</v>
      </c>
    </row>
    <row r="491" spans="1:7" x14ac:dyDescent="0.25">
      <c r="A491" s="2" t="s">
        <v>87</v>
      </c>
      <c r="B491" s="2" t="s">
        <v>88</v>
      </c>
      <c r="C491" s="3">
        <v>42300</v>
      </c>
      <c r="D491" s="3">
        <v>42300</v>
      </c>
      <c r="E491" s="115">
        <f t="shared" si="7"/>
        <v>1</v>
      </c>
      <c r="F491" s="3">
        <v>42300</v>
      </c>
      <c r="G491" s="3" t="s">
        <v>8</v>
      </c>
    </row>
    <row r="492" spans="1:7" x14ac:dyDescent="0.25">
      <c r="A492" t="s">
        <v>18</v>
      </c>
      <c r="B492" t="s">
        <v>19</v>
      </c>
      <c r="C492" s="4">
        <v>40300</v>
      </c>
      <c r="D492" s="4">
        <v>40300</v>
      </c>
      <c r="E492" s="114">
        <f t="shared" si="7"/>
        <v>1</v>
      </c>
      <c r="F492" s="4">
        <v>40300</v>
      </c>
      <c r="G492" s="4" t="s">
        <v>8</v>
      </c>
    </row>
    <row r="493" spans="1:7" x14ac:dyDescent="0.25">
      <c r="A493" s="2" t="s">
        <v>45</v>
      </c>
      <c r="B493" s="2" t="s">
        <v>46</v>
      </c>
      <c r="C493" s="3">
        <v>2000</v>
      </c>
      <c r="D493" s="3">
        <v>2000</v>
      </c>
      <c r="E493" s="115">
        <f t="shared" si="7"/>
        <v>1</v>
      </c>
      <c r="F493" s="3">
        <v>2000</v>
      </c>
      <c r="G493" s="3" t="s">
        <v>8</v>
      </c>
    </row>
    <row r="494" spans="1:7" x14ac:dyDescent="0.25">
      <c r="A494" t="s">
        <v>169</v>
      </c>
      <c r="B494" t="s">
        <v>170</v>
      </c>
      <c r="C494" s="4">
        <v>25000</v>
      </c>
      <c r="D494" s="4">
        <v>25000</v>
      </c>
      <c r="E494" s="114">
        <f t="shared" si="7"/>
        <v>1</v>
      </c>
      <c r="F494" s="4">
        <v>25000</v>
      </c>
      <c r="G494" s="4" t="s">
        <v>8</v>
      </c>
    </row>
    <row r="495" spans="1:7" x14ac:dyDescent="0.25">
      <c r="A495" s="2" t="s">
        <v>427</v>
      </c>
      <c r="B495" s="2" t="s">
        <v>428</v>
      </c>
      <c r="C495" s="3">
        <v>25000</v>
      </c>
      <c r="D495" s="3">
        <v>25000</v>
      </c>
      <c r="E495" s="115">
        <f t="shared" si="7"/>
        <v>1</v>
      </c>
      <c r="F495" s="3">
        <v>25000</v>
      </c>
      <c r="G495" s="3" t="s">
        <v>8</v>
      </c>
    </row>
    <row r="496" spans="1:7" x14ac:dyDescent="0.25">
      <c r="A496" t="s">
        <v>18</v>
      </c>
      <c r="B496" t="s">
        <v>19</v>
      </c>
      <c r="C496" s="4">
        <v>25000</v>
      </c>
      <c r="D496" s="4">
        <v>25000</v>
      </c>
      <c r="E496" s="114">
        <f t="shared" si="7"/>
        <v>1</v>
      </c>
      <c r="F496" s="4">
        <v>25000</v>
      </c>
      <c r="G496" s="4" t="s">
        <v>8</v>
      </c>
    </row>
    <row r="497" spans="1:7" x14ac:dyDescent="0.25">
      <c r="A497" s="2" t="s">
        <v>429</v>
      </c>
      <c r="B497" s="2" t="s">
        <v>430</v>
      </c>
      <c r="C497" s="3">
        <v>697700</v>
      </c>
      <c r="D497" s="3">
        <v>697700</v>
      </c>
      <c r="E497" s="115">
        <f t="shared" si="7"/>
        <v>1</v>
      </c>
      <c r="F497" s="3">
        <v>697700</v>
      </c>
      <c r="G497" s="3" t="s">
        <v>8</v>
      </c>
    </row>
    <row r="498" spans="1:7" x14ac:dyDescent="0.25">
      <c r="A498" t="s">
        <v>87</v>
      </c>
      <c r="B498" t="s">
        <v>88</v>
      </c>
      <c r="C498" s="4">
        <v>697700</v>
      </c>
      <c r="D498" s="4">
        <v>697700</v>
      </c>
      <c r="E498" s="114">
        <f t="shared" si="7"/>
        <v>1</v>
      </c>
      <c r="F498" s="4">
        <v>697700</v>
      </c>
      <c r="G498" s="4" t="s">
        <v>8</v>
      </c>
    </row>
    <row r="499" spans="1:7" x14ac:dyDescent="0.25">
      <c r="A499" s="2" t="s">
        <v>18</v>
      </c>
      <c r="B499" s="2" t="s">
        <v>19</v>
      </c>
      <c r="C499" s="3">
        <v>667700</v>
      </c>
      <c r="D499" s="3">
        <v>667700</v>
      </c>
      <c r="E499" s="115">
        <f t="shared" si="7"/>
        <v>1</v>
      </c>
      <c r="F499" s="3">
        <v>667700</v>
      </c>
      <c r="G499" s="3" t="s">
        <v>8</v>
      </c>
    </row>
    <row r="500" spans="1:7" x14ac:dyDescent="0.25">
      <c r="A500" t="s">
        <v>45</v>
      </c>
      <c r="B500" t="s">
        <v>46</v>
      </c>
      <c r="C500" s="4">
        <v>30000</v>
      </c>
      <c r="D500" s="4">
        <v>30000</v>
      </c>
      <c r="E500" s="114">
        <f t="shared" si="7"/>
        <v>1</v>
      </c>
      <c r="F500" s="4">
        <v>30000</v>
      </c>
      <c r="G500" s="4" t="s">
        <v>8</v>
      </c>
    </row>
    <row r="501" spans="1:7" x14ac:dyDescent="0.25">
      <c r="A501" s="2" t="s">
        <v>431</v>
      </c>
      <c r="B501" s="2" t="s">
        <v>432</v>
      </c>
      <c r="C501" s="3">
        <v>112000</v>
      </c>
      <c r="D501" s="3">
        <v>112000</v>
      </c>
      <c r="E501" s="115">
        <f t="shared" si="7"/>
        <v>1</v>
      </c>
      <c r="F501" s="3">
        <v>112000</v>
      </c>
      <c r="G501" s="3" t="s">
        <v>8</v>
      </c>
    </row>
    <row r="502" spans="1:7" x14ac:dyDescent="0.25">
      <c r="A502" t="s">
        <v>87</v>
      </c>
      <c r="B502" t="s">
        <v>88</v>
      </c>
      <c r="C502" s="4">
        <v>112000</v>
      </c>
      <c r="D502" s="4">
        <v>112000</v>
      </c>
      <c r="E502" s="114">
        <f t="shared" si="7"/>
        <v>1</v>
      </c>
      <c r="F502" s="4">
        <v>112000</v>
      </c>
      <c r="G502" s="4" t="s">
        <v>8</v>
      </c>
    </row>
    <row r="503" spans="1:7" x14ac:dyDescent="0.25">
      <c r="A503" s="2" t="s">
        <v>18</v>
      </c>
      <c r="B503" s="2" t="s">
        <v>19</v>
      </c>
      <c r="C503" s="3">
        <v>110000</v>
      </c>
      <c r="D503" s="3">
        <v>110000</v>
      </c>
      <c r="E503" s="115">
        <f t="shared" si="7"/>
        <v>1</v>
      </c>
      <c r="F503" s="3">
        <v>110000</v>
      </c>
      <c r="G503" s="3" t="s">
        <v>8</v>
      </c>
    </row>
    <row r="504" spans="1:7" x14ac:dyDescent="0.25">
      <c r="A504" t="s">
        <v>45</v>
      </c>
      <c r="B504" t="s">
        <v>46</v>
      </c>
      <c r="C504" s="4">
        <v>2000</v>
      </c>
      <c r="D504" s="4">
        <v>2000</v>
      </c>
      <c r="E504" s="114">
        <f t="shared" si="7"/>
        <v>1</v>
      </c>
      <c r="F504" s="4">
        <v>2000</v>
      </c>
      <c r="G504" s="4" t="s">
        <v>8</v>
      </c>
    </row>
    <row r="505" spans="1:7" x14ac:dyDescent="0.25">
      <c r="A505" s="2" t="s">
        <v>433</v>
      </c>
      <c r="B505" s="2" t="s">
        <v>434</v>
      </c>
      <c r="C505" s="3">
        <v>461000</v>
      </c>
      <c r="D505" s="3">
        <v>461000</v>
      </c>
      <c r="E505" s="115">
        <f t="shared" si="7"/>
        <v>1</v>
      </c>
      <c r="F505" s="3">
        <v>461000</v>
      </c>
      <c r="G505" s="3" t="s">
        <v>8</v>
      </c>
    </row>
    <row r="506" spans="1:7" x14ac:dyDescent="0.25">
      <c r="A506" t="s">
        <v>127</v>
      </c>
      <c r="B506" t="s">
        <v>128</v>
      </c>
      <c r="C506" s="4">
        <v>2000</v>
      </c>
      <c r="D506" s="4">
        <v>2000</v>
      </c>
      <c r="E506" s="114">
        <f t="shared" si="7"/>
        <v>1</v>
      </c>
      <c r="F506" s="4">
        <v>2000</v>
      </c>
      <c r="G506" s="4" t="s">
        <v>8</v>
      </c>
    </row>
    <row r="507" spans="1:7" x14ac:dyDescent="0.25">
      <c r="A507" s="2" t="s">
        <v>18</v>
      </c>
      <c r="B507" s="2" t="s">
        <v>19</v>
      </c>
      <c r="C507" s="3">
        <v>2000</v>
      </c>
      <c r="D507" s="3">
        <v>2000</v>
      </c>
      <c r="E507" s="115">
        <f t="shared" si="7"/>
        <v>1</v>
      </c>
      <c r="F507" s="3">
        <v>2000</v>
      </c>
      <c r="G507" s="3" t="s">
        <v>8</v>
      </c>
    </row>
    <row r="508" spans="1:7" x14ac:dyDescent="0.25">
      <c r="A508" t="s">
        <v>37</v>
      </c>
      <c r="B508" t="s">
        <v>38</v>
      </c>
      <c r="C508" s="4">
        <v>1000</v>
      </c>
      <c r="D508" s="4">
        <v>1000</v>
      </c>
      <c r="E508" s="114">
        <f t="shared" si="7"/>
        <v>1</v>
      </c>
      <c r="F508" s="4">
        <v>1000</v>
      </c>
      <c r="G508" s="4" t="s">
        <v>8</v>
      </c>
    </row>
    <row r="509" spans="1:7" x14ac:dyDescent="0.25">
      <c r="A509" s="2" t="s">
        <v>45</v>
      </c>
      <c r="B509" s="2" t="s">
        <v>46</v>
      </c>
      <c r="C509" s="3">
        <v>1000</v>
      </c>
      <c r="D509" s="3">
        <v>1000</v>
      </c>
      <c r="E509" s="115">
        <f t="shared" si="7"/>
        <v>1</v>
      </c>
      <c r="F509" s="3">
        <v>1000</v>
      </c>
      <c r="G509" s="3" t="s">
        <v>8</v>
      </c>
    </row>
    <row r="510" spans="1:7" x14ac:dyDescent="0.25">
      <c r="A510" t="s">
        <v>87</v>
      </c>
      <c r="B510" t="s">
        <v>88</v>
      </c>
      <c r="C510" s="4">
        <v>320000</v>
      </c>
      <c r="D510" s="4">
        <v>320000</v>
      </c>
      <c r="E510" s="114">
        <f t="shared" si="7"/>
        <v>1</v>
      </c>
      <c r="F510" s="4">
        <v>320000</v>
      </c>
      <c r="G510" s="4" t="s">
        <v>8</v>
      </c>
    </row>
    <row r="511" spans="1:7" x14ac:dyDescent="0.25">
      <c r="A511" s="2" t="s">
        <v>18</v>
      </c>
      <c r="B511" s="2" t="s">
        <v>19</v>
      </c>
      <c r="C511" s="3">
        <v>256000</v>
      </c>
      <c r="D511" s="3">
        <v>256000</v>
      </c>
      <c r="E511" s="115">
        <f t="shared" si="7"/>
        <v>1</v>
      </c>
      <c r="F511" s="3">
        <v>256000</v>
      </c>
      <c r="G511" s="3" t="s">
        <v>8</v>
      </c>
    </row>
    <row r="512" spans="1:7" x14ac:dyDescent="0.25">
      <c r="A512" t="s">
        <v>45</v>
      </c>
      <c r="B512" t="s">
        <v>46</v>
      </c>
      <c r="C512" s="4">
        <v>64000</v>
      </c>
      <c r="D512" s="4">
        <v>64000</v>
      </c>
      <c r="E512" s="114">
        <f t="shared" si="7"/>
        <v>1</v>
      </c>
      <c r="F512" s="4">
        <v>64000</v>
      </c>
      <c r="G512" s="4" t="s">
        <v>8</v>
      </c>
    </row>
    <row r="513" spans="1:7" x14ac:dyDescent="0.25">
      <c r="A513" s="2" t="s">
        <v>169</v>
      </c>
      <c r="B513" s="2" t="s">
        <v>170</v>
      </c>
      <c r="C513" s="3">
        <v>3000</v>
      </c>
      <c r="D513" s="3">
        <v>3000</v>
      </c>
      <c r="E513" s="115">
        <f t="shared" si="7"/>
        <v>1</v>
      </c>
      <c r="F513" s="3">
        <v>3000</v>
      </c>
      <c r="G513" s="3" t="s">
        <v>8</v>
      </c>
    </row>
    <row r="514" spans="1:7" x14ac:dyDescent="0.25">
      <c r="A514" t="s">
        <v>18</v>
      </c>
      <c r="B514" t="s">
        <v>19</v>
      </c>
      <c r="C514" s="4">
        <v>3000</v>
      </c>
      <c r="D514" s="4">
        <v>3000</v>
      </c>
      <c r="E514" s="114">
        <f t="shared" si="7"/>
        <v>1</v>
      </c>
      <c r="F514" s="4">
        <v>3000</v>
      </c>
      <c r="G514" s="4" t="s">
        <v>8</v>
      </c>
    </row>
    <row r="515" spans="1:7" x14ac:dyDescent="0.25">
      <c r="A515" s="2" t="s">
        <v>435</v>
      </c>
      <c r="B515" s="2" t="s">
        <v>436</v>
      </c>
      <c r="C515" s="3">
        <v>130000</v>
      </c>
      <c r="D515" s="3">
        <v>130000</v>
      </c>
      <c r="E515" s="115">
        <f t="shared" si="7"/>
        <v>1</v>
      </c>
      <c r="F515" s="3">
        <v>130000</v>
      </c>
      <c r="G515" s="3" t="s">
        <v>8</v>
      </c>
    </row>
    <row r="516" spans="1:7" x14ac:dyDescent="0.25">
      <c r="A516" t="s">
        <v>18</v>
      </c>
      <c r="B516" t="s">
        <v>19</v>
      </c>
      <c r="C516" s="4">
        <v>130000</v>
      </c>
      <c r="D516" s="4">
        <v>130000</v>
      </c>
      <c r="E516" s="114">
        <f t="shared" ref="E516:E523" si="8">D516/C516</f>
        <v>1</v>
      </c>
      <c r="F516" s="4">
        <v>130000</v>
      </c>
      <c r="G516" s="4" t="s">
        <v>8</v>
      </c>
    </row>
    <row r="517" spans="1:7" x14ac:dyDescent="0.25">
      <c r="A517" s="2" t="s">
        <v>437</v>
      </c>
      <c r="B517" s="2" t="s">
        <v>438</v>
      </c>
      <c r="C517" s="3">
        <v>5000</v>
      </c>
      <c r="D517" s="3">
        <v>5000</v>
      </c>
      <c r="E517" s="115">
        <f t="shared" si="8"/>
        <v>1</v>
      </c>
      <c r="F517" s="3">
        <v>5000</v>
      </c>
      <c r="G517" s="3" t="s">
        <v>8</v>
      </c>
    </row>
    <row r="518" spans="1:7" x14ac:dyDescent="0.25">
      <c r="A518" t="s">
        <v>18</v>
      </c>
      <c r="B518" t="s">
        <v>19</v>
      </c>
      <c r="C518" s="4">
        <v>5000</v>
      </c>
      <c r="D518" s="4">
        <v>5000</v>
      </c>
      <c r="E518" s="114">
        <f t="shared" si="8"/>
        <v>1</v>
      </c>
      <c r="F518" s="4">
        <v>5000</v>
      </c>
      <c r="G518" s="4" t="s">
        <v>8</v>
      </c>
    </row>
    <row r="519" spans="1:7" x14ac:dyDescent="0.25">
      <c r="A519" s="2" t="s">
        <v>439</v>
      </c>
      <c r="B519" s="2" t="s">
        <v>440</v>
      </c>
      <c r="C519" s="3">
        <v>243000</v>
      </c>
      <c r="D519" s="3">
        <v>243000</v>
      </c>
      <c r="E519" s="115">
        <f t="shared" si="8"/>
        <v>1</v>
      </c>
      <c r="F519" s="3">
        <v>243000</v>
      </c>
      <c r="G519" s="3" t="s">
        <v>8</v>
      </c>
    </row>
    <row r="520" spans="1:7" x14ac:dyDescent="0.25">
      <c r="A520" t="s">
        <v>127</v>
      </c>
      <c r="B520" t="s">
        <v>128</v>
      </c>
      <c r="C520" s="4">
        <v>7000</v>
      </c>
      <c r="D520" s="4">
        <v>7000</v>
      </c>
      <c r="E520" s="114">
        <f t="shared" si="8"/>
        <v>1</v>
      </c>
      <c r="F520" s="4">
        <v>7000</v>
      </c>
      <c r="G520" s="4" t="s">
        <v>8</v>
      </c>
    </row>
    <row r="521" spans="1:7" x14ac:dyDescent="0.25">
      <c r="A521" s="2" t="s">
        <v>18</v>
      </c>
      <c r="B521" s="2" t="s">
        <v>19</v>
      </c>
      <c r="C521" s="3">
        <v>7000</v>
      </c>
      <c r="D521" s="3">
        <v>7000</v>
      </c>
      <c r="E521" s="115">
        <f t="shared" si="8"/>
        <v>1</v>
      </c>
      <c r="F521" s="3">
        <v>7000</v>
      </c>
      <c r="G521" s="3" t="s">
        <v>8</v>
      </c>
    </row>
    <row r="522" spans="1:7" x14ac:dyDescent="0.25">
      <c r="A522" t="s">
        <v>87</v>
      </c>
      <c r="B522" t="s">
        <v>88</v>
      </c>
      <c r="C522" s="4">
        <v>236000</v>
      </c>
      <c r="D522" s="4">
        <v>236000</v>
      </c>
      <c r="E522" s="114">
        <f t="shared" si="8"/>
        <v>1</v>
      </c>
      <c r="F522" s="4">
        <v>236000</v>
      </c>
      <c r="G522" s="4" t="s">
        <v>8</v>
      </c>
    </row>
    <row r="523" spans="1:7" x14ac:dyDescent="0.25">
      <c r="A523" s="2" t="s">
        <v>18</v>
      </c>
      <c r="B523" s="2" t="s">
        <v>19</v>
      </c>
      <c r="C523" s="3">
        <v>236000</v>
      </c>
      <c r="D523" s="3">
        <v>236000</v>
      </c>
      <c r="E523" s="115">
        <f t="shared" si="8"/>
        <v>1</v>
      </c>
      <c r="F523" s="3">
        <v>236000</v>
      </c>
      <c r="G523" s="3" t="s">
        <v>8</v>
      </c>
    </row>
    <row r="524" spans="1:7" x14ac:dyDescent="0.25">
      <c r="A524" s="5"/>
      <c r="B524" s="5"/>
      <c r="C524" s="5"/>
      <c r="D524" s="5"/>
      <c r="E524" s="5"/>
      <c r="F524" s="5"/>
      <c r="G52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Funkcijska kl.</vt:lpstr>
      <vt:lpstr>Opći dio 2024-2026</vt:lpstr>
      <vt:lpstr>Proračun-2024-2026-sažetak</vt:lpstr>
      <vt:lpstr>Posebni dio proračuna 2024-2026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Matija Marija Đikić</cp:lastModifiedBy>
  <dcterms:created xsi:type="dcterms:W3CDTF">2023-11-27T14:01:10Z</dcterms:created>
  <dcterms:modified xsi:type="dcterms:W3CDTF">2023-11-27T13:16:17Z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